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P:\E&amp;T\PEF\Grandfather Scheme\Application Form + Appendices 20260728\For upload\"/>
    </mc:Choice>
  </mc:AlternateContent>
  <xr:revisionPtr revIDLastSave="0" documentId="8_{D91F4B39-EB7A-49CB-B4F9-38AC156B0AAD}" xr6:coauthVersionLast="36" xr6:coauthVersionMax="36" xr10:uidLastSave="{00000000-0000-0000-0000-000000000000}"/>
  <bookViews>
    <workbookView xWindow="-120" yWindow="-120" windowWidth="29040" windowHeight="15720" tabRatio="847" xr2:uid="{00000000-000D-0000-FFFF-FFFF00000000}"/>
  </bookViews>
  <sheets>
    <sheet name="Cover" sheetId="15" r:id="rId1"/>
    <sheet name="Summary of Competences" sheetId="16" r:id="rId2"/>
    <sheet name="Practical Experience Record_1" sheetId="17" r:id="rId3"/>
    <sheet name="Practical Experience Record_2" sheetId="18" r:id="rId4"/>
    <sheet name="Practical Experience Record_3" sheetId="19" r:id="rId5"/>
    <sheet name="Notes &amp; Guidelines" sheetId="13" state="hidden" r:id="rId6"/>
  </sheets>
  <definedNames>
    <definedName name="_xlnm.Print_Area" localSheetId="1">'Summary of Competences'!$A$1:$F$56</definedName>
    <definedName name="_xlnm.Print_Titles" localSheetId="0">Cover!$1:$2</definedName>
    <definedName name="_xlnm.Print_Titles" localSheetId="2">'Practical Experience Record_1'!$1:$2</definedName>
    <definedName name="_xlnm.Print_Titles" localSheetId="3">'Practical Experience Record_2'!$1:$2</definedName>
    <definedName name="_xlnm.Print_Titles" localSheetId="4">'Practical Experience Record_3'!$1:$2</definedName>
    <definedName name="_xlnm.Print_Titles" localSheetId="1">'Summary of Competences'!$1:$3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C53" i="19" l="1"/>
  <c r="D46" i="19"/>
  <c r="C53" i="18"/>
  <c r="D46" i="18"/>
  <c r="D46" i="17"/>
  <c r="D33" i="16"/>
  <c r="B42" i="16" l="1"/>
  <c r="C53" i="17"/>
  <c r="D7" i="16"/>
  <c r="E7" i="16" s="1"/>
  <c r="F17" i="15"/>
  <c r="D29" i="16" l="1"/>
  <c r="E29" i="16" s="1"/>
  <c r="D28" i="16"/>
  <c r="E28" i="16" s="1"/>
  <c r="D27" i="16"/>
  <c r="E27" i="16" s="1"/>
  <c r="D24" i="16"/>
  <c r="E24" i="16" s="1"/>
  <c r="D23" i="16"/>
  <c r="E23" i="16" s="1"/>
  <c r="D22" i="16"/>
  <c r="E22" i="16" s="1"/>
  <c r="D19" i="16"/>
  <c r="E19" i="16" s="1"/>
  <c r="D18" i="16"/>
  <c r="E18" i="16" s="1"/>
  <c r="D17" i="16"/>
  <c r="E17" i="16" s="1"/>
  <c r="D14" i="16"/>
  <c r="E14" i="16" s="1"/>
  <c r="D13" i="16"/>
  <c r="E13" i="16" s="1"/>
  <c r="D12" i="16"/>
  <c r="E12" i="16" s="1"/>
  <c r="D9" i="16"/>
  <c r="E9" i="16" s="1"/>
  <c r="D8" i="16"/>
  <c r="E8" i="16" s="1"/>
  <c r="E31" i="16" l="1"/>
  <c r="F27" i="15"/>
  <c r="F30" i="15"/>
  <c r="F25" i="15" l="1"/>
  <c r="F15" i="15"/>
  <c r="F13" i="15"/>
  <c r="F42" i="15"/>
  <c r="F41" i="15"/>
  <c r="F40" i="15"/>
  <c r="F19" i="15" l="1"/>
  <c r="F23" i="15" l="1"/>
</calcChain>
</file>

<file path=xl/sharedStrings.xml><?xml version="1.0" encoding="utf-8"?>
<sst xmlns="http://schemas.openxmlformats.org/spreadsheetml/2006/main" count="432" uniqueCount="160">
  <si>
    <t>Please select</t>
  </si>
  <si>
    <t>(dd/mm/yyyy)</t>
  </si>
  <si>
    <t>Status</t>
  </si>
  <si>
    <t>Note 1 - Length of Practical Experience</t>
    <phoneticPr fontId="5" type="noConversion"/>
  </si>
  <si>
    <t>Three years during which the total period of relevant experience is not less than 500 Working Days</t>
  </si>
  <si>
    <t>Four years during which the total period of relevant experience is not less than 670 Working Days</t>
  </si>
  <si>
    <t>Five years during which the total period of relevant experience is not less than 830 Working Days</t>
  </si>
  <si>
    <t xml:space="preserve">Within the required length of full-time practical experience for membership, a QP student can have a maximum of three employments, one of the employments can be less than 12 months.  The rest of the experience must be acquired from employment(s) that lasts for at least 12 months with the same employer.  </t>
  </si>
  <si>
    <t>Note 2 - Total Working Days' Experience Requirement</t>
    <phoneticPr fontId="5" type="noConversion"/>
  </si>
  <si>
    <t>The total Working Days’ experience requirement is to be a minimum of 130 working days per year during the normal period of practical experience, i.e. three to five years, and a minimum of 500 working days acquired in a period of not less than three years.  All QP students will need to complete a minimum of 500, 670 or 830 working days’ experience to mirror the three, four or five years requirement as the case may be.  QP students must follow the 10-year recency rule such that the practical experience must be attained within 10 years prior to the date of the HKICPA membership application.</t>
  </si>
  <si>
    <t xml:space="preserve">A “Working Day” is defined as eight working hours per day and working hours can be accumulated. The required Working Days allow a maximum of 40 hours of attendance at relevant training courses each year. Annual leave, sick leave, public holidays, study leave, exam leave or office administration work will not be counted as part of the practical experience. </t>
  </si>
  <si>
    <t>In addition to the time requirement, QP students are required to acquire Technical and Enabling Competences.  Technical Competences are divided into six core areas, each with three elements, making a total of 18 elements.  All QP students are required to demonstrate competence in a total of four technical elements, one of which must be in the area of Financial Accounting and Reporting.</t>
  </si>
  <si>
    <t>QP students should achieve the competences at the required level of proficiency.  The levels of proficiency are appended as below.</t>
  </si>
  <si>
    <t xml:space="preserve">The QP student is able to compile information together in a different way by combining elements in a new pattern or proposing alternative solutions.  Moreover, the QP student is able to demonstrate the ability to judge the value of material for a given purpose. </t>
    <phoneticPr fontId="5" type="noConversion"/>
  </si>
  <si>
    <t>Note 4 - Enabling Competences</t>
    <phoneticPr fontId="5" type="noConversion"/>
  </si>
  <si>
    <t>QP students are required to complete Reflective Statement annually.  Regular reflection enables QP students to take responsibility for their own learning and engage in self-improvement.  The Counselor/ Authorized Supervisor should review and discuss the statement with QP students on an annual basis in order to track the progress of the overall competence development of QP students.</t>
  </si>
  <si>
    <t>Note 6 - Interim and Annual Review</t>
  </si>
  <si>
    <t>Counselors and Authorized Supervisors are required to perform interim and annual review with QP students and sign off on the Training Records on an annual basis while QP students' performance and achievement of competences are still fresh in mind.</t>
  </si>
  <si>
    <t>Failure to conduct an annual sign off on the Training Records without reasonable causes may result in removal of the Authorized Employer/ Authorized Supervisor status and/ or rejection of the QP student's membership application.</t>
  </si>
  <si>
    <t>Note 7 - Completion or Termination of Practical Experience</t>
  </si>
  <si>
    <t>All QP students are required to achieve at least 75 Working Days of practical experience in each of the selected technical elements during practical experience period.</t>
  </si>
  <si>
    <t>When a QP student acquire all practical experience competence and time requirements, 
a) For Authorized Employer scheme, the QP student should obtain final sign-off and endorsement from Member-In-Charge, Counselor and a representative who can verify his/ her employment period (e.g. the company's human resources personnel) on the Annual Training Records for HKICPA membership application. 
b) For Authorized Supervisor scheme, the QP student should obtain final sign-off and endorsement from Authorized Supervisor and a representative who can verify his/ her employment period (e.g. the company's human resources personnel) on the Annual Training Records for HKICPA membership application.</t>
  </si>
  <si>
    <t>If the QP student changes employment during the Practical Experience Period, he/ she should obtain final sign off and endorsement from the respective parties from the existing employer on the Annual Training Records before starting the new Practical Experience Period under the new Authorized Employer/Authorized Supervisor.  
Once the QP student has satisfied all the practical experience requirements and other admission requirements, the QP student can submit the completed Annual Training Records through the online system for HKICPA Membership Admission purposes.  For further details on the Annual Training Records submission procedures, please refer to the Practical Experience Framework Support Manual.</t>
  </si>
  <si>
    <t>Cost Management and Evaluation</t>
    <phoneticPr fontId="2" type="noConversion"/>
  </si>
  <si>
    <t>Cash Management, Planning and Budgetary Control, and Treasury</t>
    <phoneticPr fontId="2" type="noConversion"/>
  </si>
  <si>
    <t>Appraising Investments</t>
    <phoneticPr fontId="2" type="noConversion"/>
  </si>
  <si>
    <t>Identifying and Managing Risk</t>
    <phoneticPr fontId="2" type="noConversion"/>
  </si>
  <si>
    <t>Designing Internal Controls</t>
    <phoneticPr fontId="2" type="noConversion"/>
  </si>
  <si>
    <t>Information Technology</t>
    <phoneticPr fontId="2" type="noConversion"/>
  </si>
  <si>
    <t>Business Strategy and Management</t>
    <phoneticPr fontId="2" type="noConversion"/>
  </si>
  <si>
    <t>Insolvency and Reconstruction</t>
    <phoneticPr fontId="2" type="noConversion"/>
  </si>
  <si>
    <t>Professional Scepticism and Professional Judgement</t>
  </si>
  <si>
    <t>Ethical Principles</t>
  </si>
  <si>
    <t>Intellectual</t>
  </si>
  <si>
    <t>Interpersonal and Communication</t>
  </si>
  <si>
    <t>Organizational</t>
  </si>
  <si>
    <t>(Fill it out in a chronological order)</t>
  </si>
  <si>
    <t>Tax Computations</t>
  </si>
  <si>
    <t>Tax Compliance</t>
  </si>
  <si>
    <t>Tax Planning</t>
  </si>
  <si>
    <t>Accounting for Transactions</t>
  </si>
  <si>
    <t>Preparing Financial Reports</t>
  </si>
  <si>
    <t>Analysing Financial Reports</t>
  </si>
  <si>
    <t>Notes &amp; Guidelines to Annual Training Records</t>
  </si>
  <si>
    <t>Depending on the academic qualifications of the QP student, the respective requirements of practical experience period are:</t>
  </si>
  <si>
    <t>Minimum length of full-time practical experience for membership</t>
    <phoneticPr fontId="5" type="noConversion"/>
  </si>
  <si>
    <t>Approved degree holders or QP students graduated from the Associate Level of the new QP</t>
    <phoneticPr fontId="5" type="noConversion"/>
  </si>
  <si>
    <t>Approved accountancy diploma holders</t>
    <phoneticPr fontId="5" type="noConversion"/>
  </si>
  <si>
    <t>Holders of other academic qualifications</t>
    <phoneticPr fontId="5" type="noConversion"/>
  </si>
  <si>
    <t>Note 3 - Technical Competences</t>
    <phoneticPr fontId="5" type="noConversion"/>
  </si>
  <si>
    <t xml:space="preserve">A person who wishes to apply for a practicing certificate should note that the applicant is required to possess at least four years of full-time practical experience acquired from a CPA practice in Hong Kong or in an overseas jurisdiction accepted by the Council, of which at least one year is post-qualifying experience. At least 75% of the pre-qualifying and post-qualifying experience must be in auditing. Accordingly, if a QP student wishes to obtain a practicing certificate after becoming a HKICPA member, in obtaining the three-year practical experience for HKICPA membership, he/she should work in a CPA practice which is an AE/AS, and obtain at least 375 Working Days (i.e. 500 Working Days x 75%) in the Audit and Assurance elements of the Technical Competences during the three-year training period. Please refer to the HKICPA website for full details of the practicing certificate issuance requirements.
</t>
  </si>
  <si>
    <t>The QP student is able to remember previously learned materials and demonstrate understanding of facts and ideas by organizing, comparing, translating, interpreting, giving descriptions and stating main ideas.</t>
  </si>
  <si>
    <t>The QP student is able to use new knowledge and solve problems in new situations by applying acquired knowledge, facts, techniques and rules in a different way.  In addition, the QP student is able to examine and break information into parts by identifying motives or causes, make inferences and find evidence to support generalization.</t>
  </si>
  <si>
    <t>Note 5 - Reflective Statement</t>
    <phoneticPr fontId="5" type="noConversion"/>
  </si>
  <si>
    <t xml:space="preserve">QP students are required to complete the Training Records and submit for their Counselors/ Authorized Supervisors' review and sign off annually.  An interim review on the Training Records by the Counselor/ Authorized Supervisor should take place at any time throughout each training year.  The interim review date should be recorded after the completion of the interim review process. </t>
  </si>
  <si>
    <t>HONG KONG INSTITUTE OF CERTIFIED PUBLIC ACCOUNTANTS</t>
  </si>
  <si>
    <r>
      <rPr>
        <b/>
        <sz val="12"/>
        <color theme="1"/>
        <rFont val="Arial"/>
        <family val="2"/>
      </rPr>
      <t xml:space="preserve">1 </t>
    </r>
    <r>
      <rPr>
        <sz val="12"/>
        <color theme="1"/>
        <rFont val="Arial"/>
        <family val="2"/>
      </rPr>
      <t>= Level 1: Foundation (Knowledge and Comprehension)</t>
    </r>
  </si>
  <si>
    <r>
      <rPr>
        <b/>
        <sz val="12"/>
        <color theme="1"/>
        <rFont val="Arial"/>
        <family val="2"/>
      </rPr>
      <t xml:space="preserve">2 </t>
    </r>
    <r>
      <rPr>
        <sz val="12"/>
        <color theme="1"/>
        <rFont val="Arial"/>
        <family val="2"/>
      </rPr>
      <t>= Level 2: Intermediate (Application and Analysis)</t>
    </r>
  </si>
  <si>
    <r>
      <rPr>
        <b/>
        <sz val="12"/>
        <color theme="1"/>
        <rFont val="Arial"/>
        <family val="2"/>
      </rPr>
      <t xml:space="preserve">3 </t>
    </r>
    <r>
      <rPr>
        <sz val="12"/>
        <color theme="1"/>
        <rFont val="Arial"/>
        <family val="2"/>
      </rPr>
      <t>= Level 3: Advanced (Integration and Evaluation)</t>
    </r>
  </si>
  <si>
    <t>All QP student are required to achieve at least 50% of the total Working Days or minimum 250 Working Days of the relevant Technical Competence should reach at proficiency level 3 during practical experience period.</t>
  </si>
  <si>
    <t>Enabling Competences are divided into two core areas and seven elements.  QP students are required to demonstrate skills in all Enabling Competences at the required level of proficiency specified during practical experience period.</t>
  </si>
  <si>
    <t>Student No.: (if applicable)</t>
  </si>
  <si>
    <t xml:space="preserve">Practical Experience 
Start Date </t>
  </si>
  <si>
    <t xml:space="preserve">Practical Experience 
End Date </t>
  </si>
  <si>
    <t>Practical Experience 
Duration</t>
  </si>
  <si>
    <t xml:space="preserve">Student Name: </t>
  </si>
  <si>
    <t>Total number of employment(s):</t>
  </si>
  <si>
    <t>Total number of employment(s) less than 12 months:</t>
  </si>
  <si>
    <t>Achieved minimum 130 Working Days per year requirements:</t>
  </si>
  <si>
    <t xml:space="preserve">Achieved at least 75 Working Days in 4 or more technical elements requirements: </t>
  </si>
  <si>
    <t>Organization Name</t>
  </si>
  <si>
    <t>Academic qualification:</t>
  </si>
  <si>
    <t>Practical Experience Duration:</t>
  </si>
  <si>
    <t>Achieved minimum time requirements for Practical Experience Period:</t>
  </si>
  <si>
    <t>FAR1:</t>
  </si>
  <si>
    <t>FAR2:</t>
  </si>
  <si>
    <t>FAR3:</t>
  </si>
  <si>
    <t>T1:</t>
  </si>
  <si>
    <t>T2:</t>
  </si>
  <si>
    <t>T3:</t>
  </si>
  <si>
    <t>MF1:</t>
  </si>
  <si>
    <t>MF2:</t>
  </si>
  <si>
    <t>MF3:</t>
  </si>
  <si>
    <t>IBR1:</t>
  </si>
  <si>
    <t>GRI1:</t>
  </si>
  <si>
    <t>GRI2:</t>
  </si>
  <si>
    <t>GRI3:</t>
  </si>
  <si>
    <t>IBR2:</t>
  </si>
  <si>
    <t>IBR3:</t>
  </si>
  <si>
    <t>A1:</t>
  </si>
  <si>
    <t>A2:</t>
  </si>
  <si>
    <t>A3:</t>
  </si>
  <si>
    <t>B1:</t>
  </si>
  <si>
    <t>B2:</t>
  </si>
  <si>
    <t>B3:</t>
  </si>
  <si>
    <t>B4:</t>
  </si>
  <si>
    <t>Technical Competences</t>
  </si>
  <si>
    <t>FAR: Financial Accounting and Reporting</t>
  </si>
  <si>
    <t>T: Taxation</t>
  </si>
  <si>
    <t>MF: Management Accounting, Finance and Financial Management</t>
  </si>
  <si>
    <t>GRI: Governance and Sustainability, Risk Management and Internal Control</t>
  </si>
  <si>
    <t>IBR: Information Technology, Business Strategy and Management, and Insolvency and Reconstruction</t>
  </si>
  <si>
    <t>A: Professional Values, Ethics and Attitudes</t>
  </si>
  <si>
    <t>B: Professional Skills</t>
  </si>
  <si>
    <t>Monitoring Performance and Accountability, and Managing Sustainability</t>
  </si>
  <si>
    <t>Summary of Enabling Competences</t>
  </si>
  <si>
    <t>Personal</t>
  </si>
  <si>
    <t>Total number of Working Days recognized:</t>
  </si>
  <si>
    <t>Proficiency level</t>
  </si>
  <si>
    <t xml:space="preserve">Achieved at least 75 Working Days in one of the Financial Accounting and Reporting technical elements requirements: </t>
  </si>
  <si>
    <t>Total no. of  Working Days acquired</t>
  </si>
  <si>
    <t>75 Working Days requirements met?</t>
  </si>
  <si>
    <t>Level 1 - Foundation</t>
  </si>
  <si>
    <t>Level 2 - Intermediate</t>
  </si>
  <si>
    <t>Level 3 - Advanced</t>
  </si>
  <si>
    <t>(Reference)</t>
  </si>
  <si>
    <t>Responsibilities/ tasks performed in relation to the selected competences</t>
  </si>
  <si>
    <t>Commitment to the Public Interest</t>
  </si>
  <si>
    <t>Declaration</t>
  </si>
  <si>
    <t>To be completed by QP student</t>
    <phoneticPr fontId="0" type="noConversion"/>
  </si>
  <si>
    <t>(Please check the box below)</t>
    <phoneticPr fontId="0" type="noConversion"/>
  </si>
  <si>
    <t>Signature of QP Student:</t>
  </si>
  <si>
    <t>Date:</t>
  </si>
  <si>
    <t>To be declared by the employing organization's representative or the Head of Human Resources</t>
  </si>
  <si>
    <t>Signature of the employing organization's representative or Head of Human Resources:</t>
  </si>
  <si>
    <t>(Full name in BLOCK letters)</t>
  </si>
  <si>
    <t>Student No.: (If applicable)</t>
  </si>
  <si>
    <t>Organization name:</t>
  </si>
  <si>
    <t>Job position:</t>
    <phoneticPr fontId="0" type="noConversion"/>
  </si>
  <si>
    <t>Practical Experience Start Date:</t>
  </si>
  <si>
    <t>Practical Experience End Date:</t>
  </si>
  <si>
    <t>Cost Management and Evaluation</t>
    <phoneticPr fontId="0" type="noConversion"/>
  </si>
  <si>
    <t>Cash Management, Planning and Budgetary Control, and Treasury</t>
    <phoneticPr fontId="0" type="noConversion"/>
  </si>
  <si>
    <t>Appraising Investments</t>
    <phoneticPr fontId="0" type="noConversion"/>
  </si>
  <si>
    <t>Identifying and Managing Risk</t>
    <phoneticPr fontId="0" type="noConversion"/>
  </si>
  <si>
    <t>Designing Internal Controls</t>
    <phoneticPr fontId="0" type="noConversion"/>
  </si>
  <si>
    <t>Information Technology</t>
    <phoneticPr fontId="0" type="noConversion"/>
  </si>
  <si>
    <t>Business Strategy and Management</t>
    <phoneticPr fontId="0" type="noConversion"/>
  </si>
  <si>
    <t>Insolvency and Reconstruction</t>
    <phoneticPr fontId="0" type="noConversion"/>
  </si>
  <si>
    <t xml:space="preserve">Fulfil at least 50% of the total Working Days of technical competence at proficiency level 3 requirements: </t>
  </si>
  <si>
    <t xml:space="preserve">Achieved at least 50% of the total Working Days of technical competence at proficiency level 3 requirements: </t>
  </si>
  <si>
    <t xml:space="preserve">Summary of Technical Competences
</t>
  </si>
  <si>
    <t>(Please fill in the total working days for each competence by adding up the days from all Employment Records.)</t>
  </si>
  <si>
    <t>(Please fill in the level below for any competence where the 75 Working Days requirement is met above.)</t>
  </si>
  <si>
    <t>(Based on the competences completed above, please fill in the corresponding proficiency level below.)</t>
  </si>
  <si>
    <t>Total</t>
  </si>
  <si>
    <t>Total number of Working Days</t>
  </si>
  <si>
    <t>Total number of Working Days recognized</t>
  </si>
  <si>
    <t>Total no. of  Working Days recognized</t>
  </si>
  <si>
    <t xml:space="preserve">Hong Kong Institute of Certified Public Accountants
</t>
  </si>
  <si>
    <t>QP graduates</t>
  </si>
  <si>
    <t>Summary of Practical Experience acquired from your employing organization who is not Authorized Employer/ Authorized Supervisor</t>
  </si>
  <si>
    <t>Location</t>
  </si>
  <si>
    <t>Minimum time requirements 
(i.e. Total Working Days recognized) for Practical Experience Period:</t>
  </si>
  <si>
    <t>Full name of the employing organization's representative or Head of Human Resources:</t>
  </si>
  <si>
    <t>(Hong Kong/ The Chinese Mainland)</t>
  </si>
  <si>
    <t xml:space="preserve">I declare that, to the best of my knowledge and belief, the above-named QP student has achieved the time and competences as required under the Practical Experience Framework as recorded in this Summary of Practical Experience in the Chinese Mainland or in Hong Kong for Grandfather Scheme. </t>
  </si>
  <si>
    <t>I confirm to submit the Summary of Practical Experience for Grandfather Scheme for Membership Admission and understand that any non-compliance of the practical experience requirements may result in rejection of the membership application.</t>
  </si>
  <si>
    <t>I confirm that the content of the Summary of Practical Experience for Grandfather Scheme for Membership Admission is a fair representation of the work undertaken in the above indicated period.</t>
  </si>
  <si>
    <r>
      <t xml:space="preserve">Summary of Practical Experience in the Chinese Mainland or in Hong Kong for Grandfather Scheme
</t>
    </r>
    <r>
      <rPr>
        <b/>
        <i/>
        <sz val="14"/>
        <color rgb="FF0070C0"/>
        <rFont val="Arial"/>
        <family val="2"/>
      </rPr>
      <t>(Please complete all fields in the coloured cells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</si>
</sst>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36">
    <font>
      <sz val="11"/>
      <color theme="1"/>
      <name val="Calibri"/>
      <family val="2"/>
      <scheme val="minor"/>
    </font>
    <font>
      <sz val="11"/>
      <color theme="1"/>
      <name val="Calibri"/>
      <family val="2"/>
      <charset val="136"/>
      <scheme val="minor"/>
    </font>
    <font>
      <sz val="11"/>
      <color theme="1"/>
      <name val="Calibri"/>
      <family val="2"/>
      <charset val="136"/>
      <scheme val="minor"/>
    </font>
    <font>
      <sz val="10"/>
      <name val="Arial"/>
      <family val="2"/>
    </font>
    <font>
      <sz val="11"/>
      <color theme="1"/>
      <name val="Calibri"/>
      <family val="2"/>
      <scheme val="minor"/>
    </font>
    <font>
      <sz val="11"/>
      <color theme="1"/>
      <name val="Arial"/>
      <family val="2"/>
    </font>
    <font>
      <b/>
      <sz val="12"/>
      <name val="Arial"/>
      <family val="2"/>
    </font>
    <font>
      <b/>
      <sz val="12"/>
      <color theme="1"/>
      <name val="Arial"/>
      <family val="2"/>
    </font>
    <font>
      <b/>
      <sz val="14"/>
      <color theme="1"/>
      <name val="Arial"/>
      <family val="2"/>
    </font>
    <font>
      <sz val="12"/>
      <color theme="1"/>
      <name val="Arial"/>
      <family val="2"/>
    </font>
    <font>
      <b/>
      <sz val="14"/>
      <color rgb="FFC41200"/>
      <name val="Arial"/>
      <family val="2"/>
    </font>
    <font>
      <b/>
      <i/>
      <sz val="14"/>
      <color rgb="FFC41200"/>
      <name val="Arial"/>
      <family val="2"/>
    </font>
    <font>
      <sz val="12"/>
      <color theme="1"/>
      <name val="Calibri"/>
      <family val="2"/>
      <charset val="136"/>
      <scheme val="minor"/>
    </font>
    <font>
      <b/>
      <sz val="18"/>
      <color theme="1"/>
      <name val="Arial"/>
      <family val="2"/>
    </font>
    <font>
      <sz val="18"/>
      <color theme="1"/>
      <name val="Arial"/>
      <family val="2"/>
    </font>
    <font>
      <b/>
      <u/>
      <sz val="14"/>
      <color theme="1"/>
      <name val="Arial"/>
      <family val="2"/>
    </font>
    <font>
      <b/>
      <sz val="16"/>
      <color theme="1"/>
      <name val="Arial"/>
      <family val="2"/>
    </font>
    <font>
      <sz val="12"/>
      <name val="Arial"/>
      <family val="2"/>
    </font>
    <font>
      <sz val="12"/>
      <color rgb="FF4A4A4A"/>
      <name val="Arial"/>
      <family val="2"/>
    </font>
    <font>
      <sz val="12"/>
      <color rgb="FF0070C0"/>
      <name val="Arial"/>
      <family val="2"/>
    </font>
    <font>
      <sz val="12"/>
      <color rgb="FF00B050"/>
      <name val="Arial"/>
      <family val="2"/>
    </font>
    <font>
      <i/>
      <sz val="12"/>
      <color theme="1"/>
      <name val="Arial"/>
      <family val="2"/>
    </font>
    <font>
      <sz val="14"/>
      <color theme="1"/>
      <name val="Arial"/>
      <family val="2"/>
    </font>
    <font>
      <b/>
      <sz val="14"/>
      <color rgb="FFFF0000"/>
      <name val="Arial"/>
      <family val="2"/>
    </font>
    <font>
      <i/>
      <sz val="14"/>
      <color theme="1"/>
      <name val="Arial"/>
      <family val="2"/>
    </font>
    <font>
      <b/>
      <sz val="14"/>
      <name val="Arial"/>
      <family val="2"/>
    </font>
    <font>
      <sz val="14"/>
      <name val="Arial"/>
      <family val="2"/>
    </font>
    <font>
      <b/>
      <u/>
      <sz val="16"/>
      <color theme="1"/>
      <name val="Arial"/>
      <family val="2"/>
    </font>
    <font>
      <sz val="9"/>
      <name val="Calibri"/>
      <family val="3"/>
      <charset val="136"/>
      <scheme val="minor"/>
    </font>
    <font>
      <b/>
      <sz val="14"/>
      <color rgb="FFC00000"/>
      <name val="Arial"/>
      <family val="2"/>
    </font>
    <font>
      <u/>
      <sz val="11"/>
      <color theme="10"/>
      <name val="Calibri"/>
      <family val="2"/>
      <scheme val="minor"/>
    </font>
    <font>
      <u/>
      <sz val="14"/>
      <color theme="10"/>
      <name val="Arial"/>
      <family val="2"/>
    </font>
    <font>
      <b/>
      <sz val="14"/>
      <color theme="0"/>
      <name val="Arial"/>
      <family val="2"/>
    </font>
    <font>
      <i/>
      <sz val="12"/>
      <name val="Arial"/>
      <family val="2"/>
    </font>
    <font>
      <sz val="14"/>
      <color theme="1"/>
      <name val="Calibri"/>
      <family val="2"/>
      <scheme val="minor"/>
    </font>
    <font>
      <b/>
      <i/>
      <sz val="14"/>
      <color rgb="FF0070C0"/>
      <name val="Arial"/>
      <family val="2"/>
    </font>
  </fonts>
  <fills count="6">
    <fill>
      <patternFill patternType="none"/>
    </fill>
    <fill>
      <patternFill patternType="gray125"/>
    </fill>
    <fill>
      <patternFill patternType="solid">
        <fgColor theme="5" tint="0.59999389629810485"/>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tint="-4.9989318521683403E-2"/>
        <bgColor indexed="64"/>
      </patternFill>
    </fill>
  </fills>
  <borders count="16">
    <border>
      <left/>
      <right/>
      <top/>
      <bottom/>
      <diagonal/>
    </border>
    <border>
      <left/>
      <right/>
      <top/>
      <bottom style="medium">
        <color auto="1"/>
      </bottom>
      <diagonal/>
    </border>
    <border>
      <left/>
      <right style="thin">
        <color auto="1"/>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s>
  <cellStyleXfs count="8">
    <xf numFmtId="0" fontId="0" fillId="0" borderId="0"/>
    <xf numFmtId="164" fontId="2" fillId="0" borderId="0" applyFont="0" applyFill="0" applyBorder="0" applyAlignment="0" applyProtection="0"/>
    <xf numFmtId="0" fontId="3" fillId="0" borderId="0"/>
    <xf numFmtId="164" fontId="1" fillId="0" borderId="0" applyFont="0" applyFill="0" applyBorder="0" applyAlignment="0" applyProtection="0"/>
    <xf numFmtId="0" fontId="12" fillId="0" borderId="0">
      <alignment vertical="center"/>
    </xf>
    <xf numFmtId="0" fontId="4" fillId="0" borderId="0"/>
    <xf numFmtId="9" fontId="4" fillId="0" borderId="0" applyFont="0" applyFill="0" applyBorder="0" applyAlignment="0" applyProtection="0"/>
    <xf numFmtId="0" fontId="30" fillId="0" borderId="0" applyNumberFormat="0" applyFill="0" applyBorder="0" applyAlignment="0" applyProtection="0"/>
  </cellStyleXfs>
  <cellXfs count="187">
    <xf numFmtId="0" fontId="0" fillId="0" borderId="0" xfId="0"/>
    <xf numFmtId="0" fontId="5" fillId="0" borderId="0" xfId="0" applyFont="1"/>
    <xf numFmtId="0" fontId="9" fillId="0" borderId="0" xfId="0" applyFont="1" applyAlignment="1">
      <alignment vertical="center"/>
    </xf>
    <xf numFmtId="0" fontId="10" fillId="0" borderId="0" xfId="0" applyFont="1"/>
    <xf numFmtId="0" fontId="11" fillId="0" borderId="0" xfId="0" applyFont="1"/>
    <xf numFmtId="0" fontId="13" fillId="0" borderId="0" xfId="4" applyFont="1">
      <alignment vertical="center"/>
    </xf>
    <xf numFmtId="0" fontId="14" fillId="0" borderId="0" xfId="4" applyFont="1">
      <alignment vertical="center"/>
    </xf>
    <xf numFmtId="0" fontId="9" fillId="0" borderId="0" xfId="4" applyFont="1">
      <alignment vertical="center"/>
    </xf>
    <xf numFmtId="0" fontId="9" fillId="0" borderId="0" xfId="4" applyFont="1" applyAlignment="1">
      <alignment horizontal="center" vertical="center"/>
    </xf>
    <xf numFmtId="0" fontId="8" fillId="0" borderId="0" xfId="0" applyFont="1" applyAlignment="1">
      <alignment vertical="center" wrapText="1"/>
    </xf>
    <xf numFmtId="0" fontId="16" fillId="0" borderId="0" xfId="0" applyFont="1" applyAlignment="1">
      <alignment horizontal="left" vertical="center"/>
    </xf>
    <xf numFmtId="0" fontId="16" fillId="0" borderId="0" xfId="0" applyFont="1" applyAlignment="1">
      <alignment horizontal="left" vertical="top"/>
    </xf>
    <xf numFmtId="0" fontId="7" fillId="0" borderId="0" xfId="0" applyFont="1"/>
    <xf numFmtId="0" fontId="9" fillId="0" borderId="0" xfId="0" applyFont="1"/>
    <xf numFmtId="0" fontId="9" fillId="0" borderId="0" xfId="0" applyFont="1" applyAlignment="1">
      <alignment vertical="top"/>
    </xf>
    <xf numFmtId="0" fontId="9" fillId="0" borderId="7" xfId="0" applyFont="1" applyBorder="1" applyAlignment="1">
      <alignment vertical="center"/>
    </xf>
    <xf numFmtId="0" fontId="9" fillId="0" borderId="7" xfId="0" applyFont="1" applyBorder="1" applyAlignment="1">
      <alignment vertical="center" wrapText="1"/>
    </xf>
    <xf numFmtId="0" fontId="9" fillId="0" borderId="0" xfId="0" applyFont="1" applyAlignment="1">
      <alignment wrapText="1"/>
    </xf>
    <xf numFmtId="0" fontId="9" fillId="0" borderId="0" xfId="0" applyFont="1" applyAlignment="1">
      <alignment vertical="center" wrapText="1"/>
    </xf>
    <xf numFmtId="0" fontId="9" fillId="0" borderId="0" xfId="0" applyFont="1" applyAlignment="1">
      <alignment horizontal="left" vertical="center" wrapText="1"/>
    </xf>
    <xf numFmtId="0" fontId="7" fillId="0" borderId="0" xfId="0" applyFont="1" applyAlignment="1">
      <alignment horizontal="left" vertical="top" wrapText="1"/>
    </xf>
    <xf numFmtId="0" fontId="7" fillId="0" borderId="0" xfId="0" applyFont="1" applyAlignment="1">
      <alignment vertical="top"/>
    </xf>
    <xf numFmtId="0" fontId="9" fillId="0" borderId="0" xfId="0" applyFont="1" applyAlignment="1">
      <alignment horizontal="left" vertical="top" wrapText="1"/>
    </xf>
    <xf numFmtId="0" fontId="18" fillId="0" borderId="0" xfId="0" applyFont="1"/>
    <xf numFmtId="0" fontId="9" fillId="0" borderId="0" xfId="0" applyFont="1" applyAlignment="1">
      <alignment horizontal="left" wrapText="1"/>
    </xf>
    <xf numFmtId="0" fontId="6" fillId="0" borderId="0" xfId="0" applyFont="1"/>
    <xf numFmtId="0" fontId="19" fillId="0" borderId="0" xfId="0" applyFont="1"/>
    <xf numFmtId="0" fontId="17" fillId="0" borderId="0" xfId="0" applyFont="1" applyAlignment="1">
      <alignment vertical="top"/>
    </xf>
    <xf numFmtId="0" fontId="20" fillId="0" borderId="0" xfId="0" applyFont="1"/>
    <xf numFmtId="0" fontId="16" fillId="0" borderId="0" xfId="4" applyFont="1">
      <alignment vertical="center"/>
    </xf>
    <xf numFmtId="0" fontId="9" fillId="0" borderId="0" xfId="4" applyFont="1" applyAlignment="1">
      <alignment horizontal="left" vertical="top"/>
    </xf>
    <xf numFmtId="0" fontId="22" fillId="0" borderId="0" xfId="0" applyFont="1" applyAlignment="1">
      <alignment vertical="center"/>
    </xf>
    <xf numFmtId="0" fontId="22" fillId="0" borderId="0" xfId="0" applyFont="1" applyAlignment="1">
      <alignment horizontal="center" vertical="center"/>
    </xf>
    <xf numFmtId="14" fontId="22" fillId="2" borderId="7" xfId="0" applyNumberFormat="1" applyFont="1" applyFill="1" applyBorder="1" applyAlignment="1" applyProtection="1">
      <alignment horizontal="left" vertical="top" wrapText="1"/>
      <protection locked="0"/>
    </xf>
    <xf numFmtId="0" fontId="22" fillId="0" borderId="0" xfId="0" applyFont="1" applyAlignment="1">
      <alignment vertical="top" wrapText="1"/>
    </xf>
    <xf numFmtId="0" fontId="22" fillId="0" borderId="0" xfId="0" applyFont="1" applyAlignment="1">
      <alignment horizontal="left" vertical="top" wrapText="1"/>
    </xf>
    <xf numFmtId="0" fontId="8" fillId="0" borderId="0" xfId="4" applyFont="1">
      <alignment vertical="center"/>
    </xf>
    <xf numFmtId="0" fontId="22" fillId="0" borderId="0" xfId="4" applyFont="1">
      <alignment vertical="center"/>
    </xf>
    <xf numFmtId="0" fontId="22" fillId="0" borderId="0" xfId="4" applyFont="1" applyAlignment="1">
      <alignment horizontal="center" vertical="center"/>
    </xf>
    <xf numFmtId="0" fontId="22" fillId="0" borderId="7" xfId="4" applyFont="1" applyBorder="1" applyAlignment="1">
      <alignment horizontal="left" vertical="center"/>
    </xf>
    <xf numFmtId="0" fontId="22" fillId="0" borderId="7" xfId="4" applyFont="1" applyBorder="1">
      <alignment vertical="center"/>
    </xf>
    <xf numFmtId="0" fontId="22" fillId="0" borderId="0" xfId="4" applyFont="1" applyAlignment="1">
      <alignment horizontal="left" vertical="center"/>
    </xf>
    <xf numFmtId="0" fontId="22" fillId="0" borderId="0" xfId="4" applyFont="1" applyAlignment="1">
      <alignment horizontal="left" vertical="top"/>
    </xf>
    <xf numFmtId="0" fontId="22" fillId="0" borderId="0" xfId="4" applyFont="1" applyAlignment="1">
      <alignment vertical="top"/>
    </xf>
    <xf numFmtId="0" fontId="22" fillId="0" borderId="7" xfId="4" applyFont="1" applyBorder="1" applyAlignment="1">
      <alignment vertical="center" wrapText="1"/>
    </xf>
    <xf numFmtId="0" fontId="8" fillId="0" borderId="7" xfId="4" applyFont="1" applyBorder="1" applyAlignment="1">
      <alignment horizontal="left" vertical="center" wrapText="1"/>
    </xf>
    <xf numFmtId="0" fontId="27" fillId="0" borderId="0" xfId="4" applyFont="1">
      <alignment vertical="center"/>
    </xf>
    <xf numFmtId="0" fontId="8" fillId="2" borderId="0" xfId="0" applyFont="1" applyFill="1" applyAlignment="1" applyProtection="1">
      <alignment horizontal="center" vertical="center"/>
      <protection locked="0"/>
    </xf>
    <xf numFmtId="2" fontId="22" fillId="2" borderId="7" xfId="0" applyNumberFormat="1" applyFont="1" applyFill="1" applyBorder="1" applyAlignment="1" applyProtection="1">
      <alignment horizontal="left" vertical="top" wrapText="1"/>
      <protection locked="0"/>
    </xf>
    <xf numFmtId="0" fontId="8" fillId="0" borderId="7" xfId="4" applyFont="1" applyBorder="1" applyAlignment="1">
      <alignment horizontal="left" vertical="center"/>
    </xf>
    <xf numFmtId="0" fontId="8" fillId="2" borderId="7" xfId="0"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protection locked="0"/>
    </xf>
    <xf numFmtId="0" fontId="22" fillId="0" borderId="13" xfId="4" applyFont="1" applyBorder="1" applyAlignment="1">
      <alignment horizontal="left" vertical="center"/>
    </xf>
    <xf numFmtId="0" fontId="22" fillId="0" borderId="13" xfId="4" applyFont="1" applyBorder="1">
      <alignment vertical="center"/>
    </xf>
    <xf numFmtId="0" fontId="21" fillId="0" borderId="0" xfId="0" applyFont="1" applyAlignment="1">
      <alignment horizontal="center" vertical="center"/>
    </xf>
    <xf numFmtId="0" fontId="8" fillId="0" borderId="14" xfId="4" applyFont="1" applyBorder="1" applyAlignment="1">
      <alignment horizontal="center" vertical="center"/>
    </xf>
    <xf numFmtId="0" fontId="24" fillId="0" borderId="13" xfId="4" applyFont="1" applyBorder="1" applyAlignment="1">
      <alignment horizontal="center" vertical="center" wrapText="1"/>
    </xf>
    <xf numFmtId="0" fontId="8" fillId="0" borderId="3" xfId="4" applyFont="1" applyBorder="1" applyAlignment="1">
      <alignment horizontal="center" vertical="center"/>
    </xf>
    <xf numFmtId="0" fontId="8" fillId="0" borderId="14" xfId="4" applyFont="1" applyBorder="1" applyAlignment="1">
      <alignment horizontal="center" wrapText="1"/>
    </xf>
    <xf numFmtId="0" fontId="15" fillId="0" borderId="0" xfId="0" applyFont="1" applyAlignment="1">
      <alignment vertical="center" wrapText="1"/>
    </xf>
    <xf numFmtId="0" fontId="22" fillId="0" borderId="0" xfId="0" applyFont="1" applyAlignment="1">
      <alignment horizontal="left" vertical="center" wrapText="1"/>
    </xf>
    <xf numFmtId="0" fontId="9"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center" vertical="center" wrapText="1"/>
    </xf>
    <xf numFmtId="0" fontId="22" fillId="0" borderId="0" xfId="0" applyFont="1" applyAlignment="1">
      <alignment vertical="center" wrapText="1"/>
    </xf>
    <xf numFmtId="164" fontId="8" fillId="0" borderId="0" xfId="1" applyFont="1" applyFill="1" applyBorder="1" applyAlignment="1" applyProtection="1">
      <alignment horizontal="center" vertical="center"/>
    </xf>
    <xf numFmtId="0" fontId="22" fillId="0" borderId="0" xfId="0" applyFont="1" applyAlignment="1">
      <alignment horizontal="right" vertical="center"/>
    </xf>
    <xf numFmtId="0" fontId="8" fillId="0" borderId="0" xfId="1" applyNumberFormat="1" applyFont="1" applyFill="1" applyBorder="1" applyAlignment="1" applyProtection="1">
      <alignment horizontal="center" vertical="center"/>
    </xf>
    <xf numFmtId="1" fontId="8" fillId="0" borderId="0" xfId="1" applyNumberFormat="1" applyFont="1" applyFill="1" applyBorder="1" applyAlignment="1" applyProtection="1">
      <alignment horizontal="center" vertical="center"/>
    </xf>
    <xf numFmtId="0" fontId="25" fillId="0" borderId="0" xfId="0" applyFont="1" applyAlignment="1">
      <alignment horizontal="center" vertical="center"/>
    </xf>
    <xf numFmtId="0" fontId="8" fillId="0" borderId="0" xfId="0" applyFont="1" applyAlignment="1">
      <alignment horizontal="left" vertical="top" wrapText="1"/>
    </xf>
    <xf numFmtId="0" fontId="8" fillId="0" borderId="9" xfId="0" applyFont="1" applyBorder="1" applyAlignment="1">
      <alignment vertical="top"/>
    </xf>
    <xf numFmtId="0" fontId="8" fillId="0" borderId="10" xfId="0" applyFont="1" applyBorder="1" applyAlignment="1">
      <alignment vertical="top"/>
    </xf>
    <xf numFmtId="0" fontId="8" fillId="0" borderId="10" xfId="0" applyFont="1" applyBorder="1" applyAlignment="1">
      <alignment horizontal="center" vertical="top" wrapText="1"/>
    </xf>
    <xf numFmtId="0" fontId="8" fillId="0" borderId="11" xfId="0" applyFont="1" applyBorder="1" applyAlignment="1">
      <alignment horizontal="center" vertical="top" wrapText="1"/>
    </xf>
    <xf numFmtId="0" fontId="22" fillId="0" borderId="12" xfId="0" applyFont="1" applyBorder="1" applyAlignment="1">
      <alignment vertical="top"/>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1" fillId="0" borderId="3" xfId="0" applyFont="1" applyBorder="1" applyAlignment="1">
      <alignment vertical="center"/>
    </xf>
    <xf numFmtId="0" fontId="21" fillId="0" borderId="8" xfId="0" applyFont="1" applyBorder="1" applyAlignment="1">
      <alignment vertical="center"/>
    </xf>
    <xf numFmtId="0" fontId="24" fillId="0" borderId="8" xfId="0" applyFont="1" applyBorder="1" applyAlignment="1">
      <alignment vertical="center"/>
    </xf>
    <xf numFmtId="0" fontId="24" fillId="0" borderId="4" xfId="0" applyFont="1" applyBorder="1" applyAlignment="1">
      <alignment vertical="center"/>
    </xf>
    <xf numFmtId="164" fontId="22" fillId="0" borderId="7" xfId="1" applyFont="1" applyFill="1" applyBorder="1" applyAlignment="1" applyProtection="1">
      <alignment vertical="top" wrapText="1"/>
    </xf>
    <xf numFmtId="164" fontId="22" fillId="0" borderId="7" xfId="1" applyFont="1" applyFill="1" applyBorder="1" applyAlignment="1" applyProtection="1">
      <alignment vertical="center" wrapText="1"/>
    </xf>
    <xf numFmtId="0" fontId="25" fillId="2" borderId="0" xfId="0" applyFont="1" applyFill="1" applyAlignment="1" applyProtection="1">
      <alignment horizontal="center" vertical="center"/>
      <protection locked="0"/>
    </xf>
    <xf numFmtId="0" fontId="14" fillId="0" borderId="0" xfId="4" applyFont="1" applyAlignment="1">
      <alignment horizontal="center" vertical="center"/>
    </xf>
    <xf numFmtId="0" fontId="24" fillId="0" borderId="13" xfId="4" applyFont="1" applyBorder="1" applyAlignment="1">
      <alignment horizontal="center" wrapText="1"/>
    </xf>
    <xf numFmtId="0" fontId="31" fillId="0" borderId="13" xfId="7" applyFont="1" applyBorder="1" applyAlignment="1" applyProtection="1">
      <alignment horizontal="center" wrapText="1"/>
    </xf>
    <xf numFmtId="0" fontId="8" fillId="0" borderId="5" xfId="4" applyFont="1" applyBorder="1" applyAlignment="1">
      <alignment horizontal="left"/>
    </xf>
    <xf numFmtId="0" fontId="8" fillId="0" borderId="8" xfId="4" applyFont="1" applyBorder="1" applyAlignment="1">
      <alignment horizontal="center" wrapText="1"/>
    </xf>
    <xf numFmtId="0" fontId="8" fillId="0" borderId="15" xfId="4" applyFont="1" applyBorder="1" applyAlignment="1">
      <alignment horizontal="center" wrapText="1"/>
    </xf>
    <xf numFmtId="0" fontId="31" fillId="0" borderId="6" xfId="7" applyFont="1" applyBorder="1" applyAlignment="1" applyProtection="1">
      <alignment horizontal="center" wrapText="1"/>
    </xf>
    <xf numFmtId="0" fontId="25" fillId="0" borderId="13" xfId="4" applyFont="1" applyBorder="1" applyAlignment="1">
      <alignment horizontal="center" vertical="center"/>
    </xf>
    <xf numFmtId="164" fontId="25" fillId="0" borderId="13" xfId="1" applyFont="1" applyBorder="1" applyAlignment="1" applyProtection="1">
      <alignment horizontal="center" vertical="center"/>
    </xf>
    <xf numFmtId="0" fontId="25" fillId="0" borderId="7" xfId="4" applyFont="1" applyBorder="1" applyAlignment="1">
      <alignment horizontal="center" vertical="center"/>
    </xf>
    <xf numFmtId="164" fontId="22" fillId="0" borderId="0" xfId="1" applyFont="1" applyFill="1" applyAlignment="1" applyProtection="1">
      <alignment vertical="center"/>
    </xf>
    <xf numFmtId="0" fontId="26" fillId="0" borderId="0" xfId="4" applyFont="1" applyAlignment="1">
      <alignment horizontal="center" vertical="center"/>
    </xf>
    <xf numFmtId="164" fontId="22" fillId="0" borderId="15" xfId="1" applyFont="1" applyFill="1" applyBorder="1" applyAlignment="1" applyProtection="1">
      <alignment vertical="center" wrapText="1"/>
    </xf>
    <xf numFmtId="0" fontId="26" fillId="0" borderId="15" xfId="4" applyFont="1" applyBorder="1" applyAlignment="1">
      <alignment horizontal="center" vertical="center" wrapText="1"/>
    </xf>
    <xf numFmtId="164" fontId="26" fillId="0" borderId="15" xfId="1" applyFont="1" applyBorder="1" applyAlignment="1" applyProtection="1">
      <alignment horizontal="center" vertical="center" wrapText="1"/>
    </xf>
    <xf numFmtId="164" fontId="22" fillId="0" borderId="6" xfId="1" applyFont="1" applyFill="1" applyBorder="1" applyAlignment="1" applyProtection="1">
      <alignment vertical="center" wrapText="1"/>
    </xf>
    <xf numFmtId="164" fontId="26" fillId="0" borderId="0" xfId="1" applyFont="1" applyAlignment="1" applyProtection="1">
      <alignment horizontal="center" vertical="center"/>
    </xf>
    <xf numFmtId="164" fontId="22" fillId="0" borderId="15" xfId="1" applyFont="1" applyFill="1" applyBorder="1" applyAlignment="1" applyProtection="1">
      <alignment horizontal="left" vertical="center" wrapText="1"/>
    </xf>
    <xf numFmtId="0" fontId="26" fillId="0" borderId="15" xfId="4" applyFont="1" applyBorder="1" applyAlignment="1">
      <alignment horizontal="left" vertical="center" wrapText="1"/>
    </xf>
    <xf numFmtId="164" fontId="26" fillId="0" borderId="15" xfId="1" applyFont="1" applyBorder="1" applyAlignment="1" applyProtection="1">
      <alignment horizontal="left" vertical="center" wrapText="1"/>
    </xf>
    <xf numFmtId="164" fontId="22" fillId="0" borderId="6" xfId="1" applyFont="1" applyFill="1" applyBorder="1" applyAlignment="1" applyProtection="1">
      <alignment horizontal="left" vertical="center" wrapText="1"/>
    </xf>
    <xf numFmtId="0" fontId="8" fillId="0" borderId="5" xfId="4" applyFont="1" applyBorder="1" applyAlignment="1"/>
    <xf numFmtId="0" fontId="8" fillId="0" borderId="15" xfId="4" applyFont="1" applyBorder="1" applyAlignment="1"/>
    <xf numFmtId="164" fontId="22" fillId="0" borderId="0" xfId="1" applyFont="1" applyFill="1" applyBorder="1" applyAlignment="1" applyProtection="1">
      <alignment horizontal="center" vertical="top"/>
    </xf>
    <xf numFmtId="0" fontId="23" fillId="0" borderId="0" xfId="4" applyFont="1" applyAlignment="1">
      <alignment horizontal="center" vertical="top"/>
    </xf>
    <xf numFmtId="164" fontId="8" fillId="0" borderId="0" xfId="1" applyFont="1" applyFill="1" applyBorder="1" applyAlignment="1" applyProtection="1">
      <alignment horizontal="center" vertical="top"/>
    </xf>
    <xf numFmtId="0" fontId="25" fillId="0" borderId="0" xfId="4" applyFont="1" applyAlignment="1">
      <alignment horizontal="center" vertical="center"/>
    </xf>
    <xf numFmtId="164" fontId="22" fillId="0" borderId="0" xfId="1" applyFont="1" applyFill="1" applyBorder="1" applyAlignment="1" applyProtection="1">
      <alignment vertical="center" wrapText="1"/>
    </xf>
    <xf numFmtId="0" fontId="26" fillId="0" borderId="0" xfId="4" applyFont="1" applyAlignment="1">
      <alignment horizontal="center" vertical="center" wrapText="1"/>
    </xf>
    <xf numFmtId="43" fontId="22" fillId="3" borderId="7" xfId="1" applyNumberFormat="1" applyFont="1" applyFill="1" applyBorder="1" applyAlignment="1" applyProtection="1">
      <alignment horizontal="center" vertical="center"/>
    </xf>
    <xf numFmtId="9" fontId="21" fillId="0" borderId="0" xfId="6" applyFont="1" applyAlignment="1" applyProtection="1">
      <alignment horizontal="center" vertical="center"/>
    </xf>
    <xf numFmtId="43" fontId="22" fillId="0" borderId="7" xfId="4" applyNumberFormat="1" applyFont="1" applyBorder="1" applyAlignment="1">
      <alignment vertical="top"/>
    </xf>
    <xf numFmtId="164" fontId="22" fillId="0" borderId="6" xfId="1" applyFont="1" applyFill="1" applyBorder="1" applyAlignment="1" applyProtection="1">
      <alignment vertical="center" wrapText="1"/>
      <protection locked="0"/>
    </xf>
    <xf numFmtId="43" fontId="22" fillId="2" borderId="7" xfId="1" applyNumberFormat="1" applyFont="1" applyFill="1" applyBorder="1" applyAlignment="1" applyProtection="1">
      <alignment horizontal="center" vertical="center"/>
      <protection locked="0"/>
    </xf>
    <xf numFmtId="0" fontId="25" fillId="2" borderId="7" xfId="4" applyFont="1" applyFill="1" applyBorder="1" applyAlignment="1" applyProtection="1">
      <alignment horizontal="left" vertical="center"/>
      <protection locked="0"/>
    </xf>
    <xf numFmtId="0" fontId="24" fillId="0" borderId="0" xfId="0" applyFont="1" applyAlignment="1">
      <alignment horizontal="center" vertical="center"/>
    </xf>
    <xf numFmtId="0" fontId="34" fillId="0" borderId="0" xfId="0" applyFont="1" applyAlignment="1">
      <alignment vertical="center"/>
    </xf>
    <xf numFmtId="14" fontId="25" fillId="0" borderId="0" xfId="0" applyNumberFormat="1" applyFont="1" applyAlignment="1">
      <alignment horizontal="center" vertical="center"/>
    </xf>
    <xf numFmtId="0" fontId="8" fillId="0" borderId="7" xfId="4" applyFont="1" applyBorder="1" applyAlignment="1">
      <alignment horizontal="center" vertical="center"/>
    </xf>
    <xf numFmtId="164" fontId="8" fillId="0" borderId="7" xfId="1" applyFont="1" applyFill="1" applyBorder="1" applyAlignment="1" applyProtection="1">
      <alignment horizontal="center" vertical="center"/>
    </xf>
    <xf numFmtId="164" fontId="22" fillId="3" borderId="7" xfId="1" applyFont="1" applyFill="1" applyBorder="1" applyAlignment="1" applyProtection="1">
      <alignment horizontal="center" vertical="center"/>
    </xf>
    <xf numFmtId="164" fontId="8" fillId="0" borderId="7" xfId="4" applyNumberFormat="1" applyFont="1" applyBorder="1" applyAlignment="1">
      <alignment horizontal="center" vertical="center"/>
    </xf>
    <xf numFmtId="0" fontId="8" fillId="0" borderId="0" xfId="4" applyFont="1" applyAlignment="1">
      <alignment horizontal="left" vertical="center"/>
    </xf>
    <xf numFmtId="164" fontId="8" fillId="0" borderId="0" xfId="4" applyNumberFormat="1" applyFont="1" applyAlignment="1">
      <alignment horizontal="center" vertical="center"/>
    </xf>
    <xf numFmtId="0" fontId="33" fillId="0" borderId="0" xfId="0" applyFont="1" applyAlignment="1">
      <alignment vertical="center"/>
    </xf>
    <xf numFmtId="0" fontId="25" fillId="0" borderId="0" xfId="0" applyFont="1" applyAlignment="1">
      <alignment horizontal="left" vertical="center"/>
    </xf>
    <xf numFmtId="0" fontId="22" fillId="5" borderId="0" xfId="0" applyFont="1" applyFill="1" applyAlignment="1">
      <alignment vertical="top" wrapText="1"/>
    </xf>
    <xf numFmtId="0" fontId="22" fillId="5" borderId="0" xfId="0" applyFont="1" applyFill="1" applyAlignment="1">
      <alignment horizontal="left" vertical="top" wrapText="1"/>
    </xf>
    <xf numFmtId="0" fontId="22" fillId="5" borderId="0" xfId="0" applyFont="1" applyFill="1" applyAlignment="1">
      <alignment vertical="center"/>
    </xf>
    <xf numFmtId="0" fontId="8" fillId="0" borderId="0" xfId="0" applyFont="1" applyAlignment="1">
      <alignment horizontal="left" wrapText="1"/>
    </xf>
    <xf numFmtId="0" fontId="22" fillId="5" borderId="8" xfId="0" applyFont="1" applyFill="1" applyBorder="1" applyAlignment="1">
      <alignment vertical="top" wrapText="1"/>
    </xf>
    <xf numFmtId="0" fontId="22" fillId="0" borderId="0" xfId="0" applyFont="1" applyAlignment="1">
      <alignment horizontal="left"/>
    </xf>
    <xf numFmtId="0" fontId="22" fillId="2" borderId="8" xfId="0" applyFont="1" applyFill="1" applyBorder="1" applyAlignment="1" applyProtection="1">
      <alignment horizontal="center" vertical="center"/>
      <protection locked="0"/>
    </xf>
    <xf numFmtId="14" fontId="22" fillId="2" borderId="8" xfId="0" applyNumberFormat="1" applyFont="1" applyFill="1" applyBorder="1" applyAlignment="1" applyProtection="1">
      <alignment horizontal="center" vertical="center"/>
      <protection locked="0"/>
    </xf>
    <xf numFmtId="164" fontId="22" fillId="2" borderId="7" xfId="1" applyFont="1" applyFill="1" applyBorder="1" applyAlignment="1" applyProtection="1">
      <alignment horizontal="center" vertical="center"/>
      <protection locked="0"/>
    </xf>
    <xf numFmtId="0" fontId="25" fillId="0" borderId="6" xfId="4" applyFont="1" applyBorder="1" applyAlignment="1">
      <alignment horizontal="center" vertical="center"/>
    </xf>
    <xf numFmtId="0" fontId="29" fillId="0" borderId="0" xfId="4" applyFont="1">
      <alignment vertical="center"/>
    </xf>
    <xf numFmtId="0" fontId="8" fillId="0" borderId="0" xfId="4" applyFont="1" applyAlignment="1"/>
    <xf numFmtId="0" fontId="8" fillId="0" borderId="13"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9" fillId="0" borderId="0" xfId="4" applyFont="1" applyAlignment="1">
      <alignment vertical="center" wrapText="1"/>
    </xf>
    <xf numFmtId="164" fontId="22" fillId="0" borderId="0" xfId="1" applyFont="1" applyFill="1" applyAlignment="1" applyProtection="1">
      <alignment vertical="center" wrapText="1"/>
    </xf>
    <xf numFmtId="0" fontId="22" fillId="0" borderId="0" xfId="0" applyFont="1" applyAlignment="1">
      <alignment horizontal="left" vertical="center" wrapText="1"/>
    </xf>
    <xf numFmtId="0" fontId="22" fillId="0" borderId="0" xfId="0" applyFont="1" applyAlignment="1">
      <alignment vertical="top" wrapText="1"/>
    </xf>
    <xf numFmtId="0" fontId="16" fillId="0" borderId="0" xfId="0" applyFont="1" applyAlignment="1">
      <alignment horizontal="left" vertical="top" wrapText="1"/>
    </xf>
    <xf numFmtId="0" fontId="27" fillId="0" borderId="0" xfId="0" applyFont="1" applyAlignment="1">
      <alignment horizontal="left" vertical="top" wrapText="1"/>
    </xf>
    <xf numFmtId="0" fontId="22" fillId="0" borderId="0" xfId="0" applyFont="1" applyAlignment="1">
      <alignment horizontal="left" vertical="top" wrapText="1"/>
    </xf>
    <xf numFmtId="0" fontId="8" fillId="0" borderId="0" xfId="0" applyFont="1" applyAlignment="1">
      <alignment horizontal="left" vertical="top" wrapText="1"/>
    </xf>
    <xf numFmtId="0" fontId="25" fillId="0" borderId="0" xfId="0" applyFont="1" applyAlignment="1">
      <alignment horizontal="center" vertical="center"/>
    </xf>
    <xf numFmtId="0" fontId="8" fillId="0" borderId="9" xfId="4" applyFont="1" applyBorder="1" applyAlignment="1">
      <alignment horizontal="center" vertical="center"/>
    </xf>
    <xf numFmtId="0" fontId="8" fillId="0" borderId="3" xfId="4" applyFont="1" applyBorder="1" applyAlignment="1">
      <alignment horizontal="center" vertical="center"/>
    </xf>
    <xf numFmtId="0" fontId="8" fillId="0" borderId="7" xfId="4" applyFont="1" applyBorder="1" applyAlignment="1">
      <alignment horizontal="center" wrapText="1"/>
    </xf>
    <xf numFmtId="0" fontId="8" fillId="0" borderId="5" xfId="4" applyFont="1" applyBorder="1" applyAlignment="1">
      <alignment horizontal="left"/>
    </xf>
    <xf numFmtId="0" fontId="8" fillId="0" borderId="15" xfId="4" applyFont="1" applyBorder="1" applyAlignment="1">
      <alignment horizontal="left"/>
    </xf>
    <xf numFmtId="0" fontId="29" fillId="0" borderId="5" xfId="4" applyFont="1" applyBorder="1" applyAlignment="1">
      <alignment horizontal="right" vertical="center"/>
    </xf>
    <xf numFmtId="0" fontId="29" fillId="0" borderId="15" xfId="4" applyFont="1" applyBorder="1" applyAlignment="1">
      <alignment horizontal="right" vertical="center"/>
    </xf>
    <xf numFmtId="0" fontId="29" fillId="0" borderId="6" xfId="4" applyFont="1" applyBorder="1" applyAlignment="1">
      <alignment horizontal="right" vertical="center"/>
    </xf>
    <xf numFmtId="0" fontId="8" fillId="0" borderId="5" xfId="4" applyFont="1" applyBorder="1" applyAlignment="1">
      <alignment horizontal="left" vertical="center"/>
    </xf>
    <xf numFmtId="0" fontId="8" fillId="0" borderId="6" xfId="4" applyFont="1" applyBorder="1" applyAlignment="1">
      <alignment horizontal="left" vertical="center"/>
    </xf>
    <xf numFmtId="0" fontId="8" fillId="0" borderId="5" xfId="4" applyFont="1" applyBorder="1" applyAlignment="1">
      <alignment horizontal="left" wrapText="1"/>
    </xf>
    <xf numFmtId="0" fontId="8" fillId="0" borderId="15" xfId="4" applyFont="1" applyBorder="1" applyAlignment="1">
      <alignment horizontal="left" wrapText="1"/>
    </xf>
    <xf numFmtId="0" fontId="8" fillId="0" borderId="7" xfId="4" applyFont="1" applyBorder="1" applyAlignment="1">
      <alignment horizontal="left" vertical="center"/>
    </xf>
    <xf numFmtId="0" fontId="8" fillId="0" borderId="9" xfId="4" applyFont="1" applyBorder="1" applyAlignment="1">
      <alignment horizontal="left" vertical="center"/>
    </xf>
    <xf numFmtId="0" fontId="8" fillId="0" borderId="14" xfId="4" applyFont="1" applyBorder="1" applyAlignment="1">
      <alignment horizontal="center" wrapText="1"/>
    </xf>
    <xf numFmtId="0" fontId="8" fillId="0" borderId="13" xfId="4" applyFont="1" applyBorder="1" applyAlignment="1">
      <alignment horizontal="center" wrapText="1"/>
    </xf>
    <xf numFmtId="0" fontId="8" fillId="0" borderId="0" xfId="4" applyFont="1" applyAlignment="1">
      <alignment horizontal="right" vertical="center"/>
    </xf>
    <xf numFmtId="0" fontId="32" fillId="4" borderId="0" xfId="0" applyFont="1" applyFill="1" applyAlignment="1">
      <alignment horizontal="left" vertical="top"/>
    </xf>
    <xf numFmtId="0" fontId="8" fillId="0" borderId="11" xfId="4" applyFont="1" applyBorder="1" applyAlignment="1">
      <alignment horizontal="left" vertical="center"/>
    </xf>
    <xf numFmtId="0" fontId="8" fillId="0" borderId="3" xfId="4" applyFont="1" applyBorder="1" applyAlignment="1">
      <alignment horizontal="left" vertical="center"/>
    </xf>
    <xf numFmtId="0" fontId="8" fillId="0" borderId="4" xfId="4" applyFont="1" applyBorder="1" applyAlignment="1">
      <alignment horizontal="left" vertical="center"/>
    </xf>
    <xf numFmtId="0" fontId="8" fillId="0" borderId="7" xfId="4" applyFont="1" applyBorder="1" applyAlignment="1">
      <alignment horizontal="left"/>
    </xf>
    <xf numFmtId="0" fontId="27" fillId="0" borderId="0" xfId="4" applyFont="1" applyAlignment="1">
      <alignment horizontal="left" vertical="top" wrapText="1"/>
    </xf>
    <xf numFmtId="0" fontId="8" fillId="0" borderId="7" xfId="4" applyFont="1" applyBorder="1" applyAlignment="1">
      <alignment horizontal="left" wrapText="1"/>
    </xf>
    <xf numFmtId="0" fontId="8" fillId="0" borderId="0" xfId="0" applyFont="1" applyAlignment="1">
      <alignment horizontal="left" wrapText="1"/>
    </xf>
    <xf numFmtId="0" fontId="22" fillId="5" borderId="0" xfId="0" applyFont="1" applyFill="1" applyAlignment="1">
      <alignment horizontal="center" vertical="top" wrapText="1"/>
    </xf>
    <xf numFmtId="0" fontId="22" fillId="5" borderId="8" xfId="0" applyFont="1" applyFill="1" applyBorder="1" applyAlignment="1">
      <alignment horizontal="center" vertical="top" wrapText="1"/>
    </xf>
    <xf numFmtId="0" fontId="9" fillId="0" borderId="0" xfId="0" applyFont="1" applyAlignment="1">
      <alignment horizontal="left" vertical="top" wrapText="1"/>
    </xf>
    <xf numFmtId="0" fontId="17" fillId="0" borderId="0" xfId="0" applyFont="1" applyAlignment="1">
      <alignment horizontal="left" vertical="top" wrapText="1"/>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0" fontId="17" fillId="0" borderId="0" xfId="0" applyFont="1" applyAlignment="1">
      <alignment vertical="top" wrapText="1"/>
    </xf>
  </cellXfs>
  <cellStyles count="8">
    <cellStyle name="Comma" xfId="1" builtinId="3"/>
    <cellStyle name="Comma 2" xfId="3" xr:uid="{00000000-0005-0000-0000-000001000000}"/>
    <cellStyle name="Hyperlink" xfId="7" builtinId="8"/>
    <cellStyle name="Normal" xfId="0" builtinId="0"/>
    <cellStyle name="Normal 2" xfId="2" xr:uid="{00000000-0005-0000-0000-000004000000}"/>
    <cellStyle name="Normal 2 2" xfId="5" xr:uid="{24492D95-50B0-4E13-AD0F-CD6778773ADD}"/>
    <cellStyle name="Normal 3" xfId="4" xr:uid="{00000000-0005-0000-0000-000005000000}"/>
    <cellStyle name="Percent" xfId="6" builtinId="5"/>
  </cellStyles>
  <dxfs count="6">
    <dxf>
      <fill>
        <patternFill>
          <bgColor theme="5" tint="0.59996337778862885"/>
        </patternFill>
      </fill>
    </dxf>
    <dxf>
      <fill>
        <patternFill>
          <bgColor theme="0" tint="-0.24994659260841701"/>
        </patternFill>
      </fill>
    </dxf>
    <dxf>
      <font>
        <b/>
        <i val="0"/>
        <color rgb="FFFF0000"/>
      </font>
      <fill>
        <patternFill patternType="none">
          <bgColor auto="1"/>
        </patternFill>
      </fill>
    </dxf>
    <dxf>
      <font>
        <b/>
        <i val="0"/>
        <color rgb="FFFF0000"/>
      </font>
      <fill>
        <patternFill patternType="none">
          <bgColor auto="1"/>
        </patternFill>
      </fill>
    </dxf>
    <dxf>
      <font>
        <color rgb="FFFF0000"/>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84204</xdr:colOff>
      <xdr:row>71</xdr:row>
      <xdr:rowOff>20811</xdr:rowOff>
    </xdr:from>
    <xdr:to>
      <xdr:col>0</xdr:col>
      <xdr:colOff>269261</xdr:colOff>
      <xdr:row>71</xdr:row>
      <xdr:rowOff>196343</xdr:rowOff>
    </xdr:to>
    <xdr:sp macro="" textlink="">
      <xdr:nvSpPr>
        <xdr:cNvPr id="2" name="Rectangle 1">
          <a:extLst>
            <a:ext uri="{FF2B5EF4-FFF2-40B4-BE49-F238E27FC236}">
              <a16:creationId xmlns:a16="http://schemas.microsoft.com/office/drawing/2014/main" id="{731032FA-DADA-4396-81FD-F530460150AD}"/>
            </a:ext>
          </a:extLst>
        </xdr:cNvPr>
        <xdr:cNvSpPr/>
      </xdr:nvSpPr>
      <xdr:spPr>
        <a:xfrm>
          <a:off x="84204" y="22712723"/>
          <a:ext cx="185057" cy="1755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90904</xdr:colOff>
      <xdr:row>74</xdr:row>
      <xdr:rowOff>15589</xdr:rowOff>
    </xdr:from>
    <xdr:to>
      <xdr:col>0</xdr:col>
      <xdr:colOff>275961</xdr:colOff>
      <xdr:row>74</xdr:row>
      <xdr:rowOff>200646</xdr:rowOff>
    </xdr:to>
    <xdr:sp macro="" textlink="">
      <xdr:nvSpPr>
        <xdr:cNvPr id="3" name="Rectangle 2">
          <a:extLst>
            <a:ext uri="{FF2B5EF4-FFF2-40B4-BE49-F238E27FC236}">
              <a16:creationId xmlns:a16="http://schemas.microsoft.com/office/drawing/2014/main" id="{1B7D261F-D4AE-4DE4-9634-B7A3F9740922}"/>
            </a:ext>
          </a:extLst>
        </xdr:cNvPr>
        <xdr:cNvSpPr/>
      </xdr:nvSpPr>
      <xdr:spPr>
        <a:xfrm>
          <a:off x="90904" y="23379854"/>
          <a:ext cx="185057" cy="18505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68493</xdr:colOff>
      <xdr:row>84</xdr:row>
      <xdr:rowOff>4383</xdr:rowOff>
    </xdr:from>
    <xdr:to>
      <xdr:col>0</xdr:col>
      <xdr:colOff>253550</xdr:colOff>
      <xdr:row>84</xdr:row>
      <xdr:rowOff>189440</xdr:rowOff>
    </xdr:to>
    <xdr:sp macro="" textlink="">
      <xdr:nvSpPr>
        <xdr:cNvPr id="4" name="Rectangle 3">
          <a:extLst>
            <a:ext uri="{FF2B5EF4-FFF2-40B4-BE49-F238E27FC236}">
              <a16:creationId xmlns:a16="http://schemas.microsoft.com/office/drawing/2014/main" id="{CFC8D032-7BD1-45CF-BA80-67CEE01B7A18}"/>
            </a:ext>
          </a:extLst>
        </xdr:cNvPr>
        <xdr:cNvSpPr/>
      </xdr:nvSpPr>
      <xdr:spPr>
        <a:xfrm>
          <a:off x="68493" y="25609824"/>
          <a:ext cx="185057" cy="18505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84204</xdr:colOff>
      <xdr:row>71</xdr:row>
      <xdr:rowOff>20811</xdr:rowOff>
    </xdr:from>
    <xdr:to>
      <xdr:col>0</xdr:col>
      <xdr:colOff>269261</xdr:colOff>
      <xdr:row>71</xdr:row>
      <xdr:rowOff>196343</xdr:rowOff>
    </xdr:to>
    <xdr:sp macro="" textlink="">
      <xdr:nvSpPr>
        <xdr:cNvPr id="2" name="Rectangle 1">
          <a:extLst>
            <a:ext uri="{FF2B5EF4-FFF2-40B4-BE49-F238E27FC236}">
              <a16:creationId xmlns:a16="http://schemas.microsoft.com/office/drawing/2014/main" id="{26AFFC53-A452-4CEF-B49B-0E284E5BD089}"/>
            </a:ext>
          </a:extLst>
        </xdr:cNvPr>
        <xdr:cNvSpPr/>
      </xdr:nvSpPr>
      <xdr:spPr>
        <a:xfrm>
          <a:off x="84204" y="22499811"/>
          <a:ext cx="185057" cy="1755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90904</xdr:colOff>
      <xdr:row>74</xdr:row>
      <xdr:rowOff>15589</xdr:rowOff>
    </xdr:from>
    <xdr:to>
      <xdr:col>0</xdr:col>
      <xdr:colOff>275961</xdr:colOff>
      <xdr:row>74</xdr:row>
      <xdr:rowOff>200646</xdr:rowOff>
    </xdr:to>
    <xdr:sp macro="" textlink="">
      <xdr:nvSpPr>
        <xdr:cNvPr id="3" name="Rectangle 2">
          <a:extLst>
            <a:ext uri="{FF2B5EF4-FFF2-40B4-BE49-F238E27FC236}">
              <a16:creationId xmlns:a16="http://schemas.microsoft.com/office/drawing/2014/main" id="{DA305971-5629-4904-829D-63EA23A39C0E}"/>
            </a:ext>
          </a:extLst>
        </xdr:cNvPr>
        <xdr:cNvSpPr/>
      </xdr:nvSpPr>
      <xdr:spPr>
        <a:xfrm>
          <a:off x="90904" y="23180389"/>
          <a:ext cx="185057" cy="18505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68493</xdr:colOff>
      <xdr:row>84</xdr:row>
      <xdr:rowOff>4383</xdr:rowOff>
    </xdr:from>
    <xdr:to>
      <xdr:col>0</xdr:col>
      <xdr:colOff>253550</xdr:colOff>
      <xdr:row>84</xdr:row>
      <xdr:rowOff>189440</xdr:rowOff>
    </xdr:to>
    <xdr:sp macro="" textlink="">
      <xdr:nvSpPr>
        <xdr:cNvPr id="4" name="Rectangle 3">
          <a:extLst>
            <a:ext uri="{FF2B5EF4-FFF2-40B4-BE49-F238E27FC236}">
              <a16:creationId xmlns:a16="http://schemas.microsoft.com/office/drawing/2014/main" id="{C39AB6D5-6E75-4741-92BC-7330B14E1271}"/>
            </a:ext>
          </a:extLst>
        </xdr:cNvPr>
        <xdr:cNvSpPr/>
      </xdr:nvSpPr>
      <xdr:spPr>
        <a:xfrm>
          <a:off x="68493" y="25455183"/>
          <a:ext cx="185057" cy="18505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84204</xdr:colOff>
      <xdr:row>71</xdr:row>
      <xdr:rowOff>20811</xdr:rowOff>
    </xdr:from>
    <xdr:to>
      <xdr:col>0</xdr:col>
      <xdr:colOff>269261</xdr:colOff>
      <xdr:row>71</xdr:row>
      <xdr:rowOff>196343</xdr:rowOff>
    </xdr:to>
    <xdr:sp macro="" textlink="">
      <xdr:nvSpPr>
        <xdr:cNvPr id="2" name="Rectangle 1">
          <a:extLst>
            <a:ext uri="{FF2B5EF4-FFF2-40B4-BE49-F238E27FC236}">
              <a16:creationId xmlns:a16="http://schemas.microsoft.com/office/drawing/2014/main" id="{27811F1E-F8D9-46F0-9CFD-C7EBB65D47B2}"/>
            </a:ext>
          </a:extLst>
        </xdr:cNvPr>
        <xdr:cNvSpPr/>
      </xdr:nvSpPr>
      <xdr:spPr>
        <a:xfrm>
          <a:off x="84204" y="22499811"/>
          <a:ext cx="185057" cy="1755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90904</xdr:colOff>
      <xdr:row>74</xdr:row>
      <xdr:rowOff>15589</xdr:rowOff>
    </xdr:from>
    <xdr:to>
      <xdr:col>0</xdr:col>
      <xdr:colOff>275961</xdr:colOff>
      <xdr:row>74</xdr:row>
      <xdr:rowOff>200646</xdr:rowOff>
    </xdr:to>
    <xdr:sp macro="" textlink="">
      <xdr:nvSpPr>
        <xdr:cNvPr id="3" name="Rectangle 2">
          <a:extLst>
            <a:ext uri="{FF2B5EF4-FFF2-40B4-BE49-F238E27FC236}">
              <a16:creationId xmlns:a16="http://schemas.microsoft.com/office/drawing/2014/main" id="{405A9A11-4E34-43C4-9D06-102A205E4832}"/>
            </a:ext>
          </a:extLst>
        </xdr:cNvPr>
        <xdr:cNvSpPr/>
      </xdr:nvSpPr>
      <xdr:spPr>
        <a:xfrm>
          <a:off x="90904" y="23180389"/>
          <a:ext cx="185057" cy="18505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68493</xdr:colOff>
      <xdr:row>84</xdr:row>
      <xdr:rowOff>4383</xdr:rowOff>
    </xdr:from>
    <xdr:to>
      <xdr:col>0</xdr:col>
      <xdr:colOff>253550</xdr:colOff>
      <xdr:row>84</xdr:row>
      <xdr:rowOff>189440</xdr:rowOff>
    </xdr:to>
    <xdr:sp macro="" textlink="">
      <xdr:nvSpPr>
        <xdr:cNvPr id="4" name="Rectangle 3">
          <a:extLst>
            <a:ext uri="{FF2B5EF4-FFF2-40B4-BE49-F238E27FC236}">
              <a16:creationId xmlns:a16="http://schemas.microsoft.com/office/drawing/2014/main" id="{A60F5BA0-E26D-437C-8B16-844FD9BD00AE}"/>
            </a:ext>
          </a:extLst>
        </xdr:cNvPr>
        <xdr:cNvSpPr/>
      </xdr:nvSpPr>
      <xdr:spPr>
        <a:xfrm>
          <a:off x="68493" y="25455183"/>
          <a:ext cx="185057" cy="18505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hkicpa.org.hk/-/media/HKICPA-Website/New-HKICPA/Become-a-Hong-Kong-CPA/Qualification-Programme/Practical-Experience-Framework/PE-Competence-Grid.pdf?la=en&amp;hash=E56099293D85DB223D91B6070CFB1918"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43"/>
  <sheetViews>
    <sheetView tabSelected="1" zoomScale="85" zoomScaleNormal="85" zoomScaleSheetLayoutView="70" zoomScalePageLayoutView="55" workbookViewId="0">
      <selection activeCell="B4" sqref="B4:E4"/>
    </sheetView>
  </sheetViews>
  <sheetFormatPr defaultColWidth="9.140625" defaultRowHeight="15"/>
  <cols>
    <col min="1" max="1" width="2.85546875" style="2" bestFit="1" customWidth="1"/>
    <col min="2" max="2" width="65.42578125" style="2" customWidth="1"/>
    <col min="3" max="3" width="38.42578125" style="2" customWidth="1"/>
    <col min="4" max="5" width="32.85546875" style="2" customWidth="1"/>
    <col min="6" max="6" width="39.5703125" style="2" customWidth="1"/>
    <col min="7" max="16384" width="9.140625" style="2"/>
  </cols>
  <sheetData>
    <row r="1" spans="1:8" ht="20.25" customHeight="1">
      <c r="A1" s="150" t="s">
        <v>149</v>
      </c>
      <c r="B1" s="150"/>
      <c r="C1" s="150"/>
      <c r="D1" s="150"/>
      <c r="E1" s="10"/>
      <c r="F1" s="54"/>
      <c r="G1" s="9"/>
      <c r="H1" s="9"/>
    </row>
    <row r="2" spans="1:8" ht="42" customHeight="1">
      <c r="A2" s="151" t="s">
        <v>159</v>
      </c>
      <c r="B2" s="151"/>
      <c r="C2" s="151"/>
      <c r="D2" s="151"/>
      <c r="E2" s="151"/>
      <c r="F2" s="151"/>
      <c r="G2" s="151"/>
      <c r="H2" s="9"/>
    </row>
    <row r="3" spans="1:8" ht="18">
      <c r="G3" s="59"/>
      <c r="H3" s="59"/>
    </row>
    <row r="4" spans="1:8" ht="18">
      <c r="A4" s="31"/>
      <c r="B4" s="148" t="s">
        <v>65</v>
      </c>
      <c r="C4" s="148"/>
      <c r="D4" s="148"/>
      <c r="E4" s="148"/>
      <c r="F4" s="47"/>
      <c r="G4" s="61"/>
      <c r="H4" s="61"/>
    </row>
    <row r="5" spans="1:8" ht="18">
      <c r="A5" s="31"/>
      <c r="B5" s="60"/>
      <c r="C5" s="60"/>
      <c r="D5" s="60"/>
      <c r="E5" s="60"/>
      <c r="F5" s="62"/>
      <c r="G5" s="61"/>
      <c r="H5" s="61"/>
    </row>
    <row r="6" spans="1:8" ht="18">
      <c r="A6" s="31"/>
      <c r="B6" s="148" t="s">
        <v>61</v>
      </c>
      <c r="C6" s="148"/>
      <c r="D6" s="148"/>
      <c r="E6" s="148"/>
      <c r="F6" s="47"/>
      <c r="G6" s="61"/>
      <c r="H6" s="61"/>
    </row>
    <row r="7" spans="1:8" ht="18">
      <c r="A7" s="31"/>
      <c r="B7" s="60"/>
      <c r="C7" s="60"/>
      <c r="D7" s="60"/>
      <c r="E7" s="60"/>
      <c r="F7" s="62"/>
      <c r="G7" s="61"/>
      <c r="H7" s="61"/>
    </row>
    <row r="8" spans="1:8" ht="18">
      <c r="A8" s="31"/>
      <c r="B8" s="149" t="s">
        <v>71</v>
      </c>
      <c r="C8" s="149"/>
      <c r="D8" s="149"/>
      <c r="E8" s="149"/>
      <c r="F8" s="63" t="s">
        <v>150</v>
      </c>
      <c r="G8" s="61"/>
      <c r="H8" s="61"/>
    </row>
    <row r="9" spans="1:8" ht="18">
      <c r="A9" s="31"/>
      <c r="B9" s="34"/>
      <c r="C9" s="34"/>
      <c r="D9" s="34"/>
      <c r="E9" s="34"/>
      <c r="F9" s="34"/>
      <c r="G9" s="61"/>
      <c r="H9" s="61"/>
    </row>
    <row r="10" spans="1:8" ht="18">
      <c r="A10" s="31"/>
      <c r="B10" s="148" t="s">
        <v>153</v>
      </c>
      <c r="C10" s="148"/>
      <c r="D10" s="148"/>
      <c r="E10" s="64"/>
      <c r="F10" s="65">
        <v>500</v>
      </c>
      <c r="G10" s="61"/>
      <c r="H10" s="61"/>
    </row>
    <row r="11" spans="1:8" ht="18">
      <c r="A11" s="31"/>
      <c r="B11" s="148"/>
      <c r="C11" s="148"/>
      <c r="D11" s="148"/>
      <c r="E11" s="60"/>
      <c r="F11" s="65"/>
      <c r="G11" s="61"/>
      <c r="H11" s="61"/>
    </row>
    <row r="12" spans="1:8" ht="18" hidden="1">
      <c r="A12" s="31"/>
      <c r="B12" s="60"/>
      <c r="C12" s="60"/>
      <c r="D12" s="60"/>
      <c r="E12" s="60"/>
      <c r="F12" s="65"/>
      <c r="G12" s="61"/>
      <c r="H12" s="61"/>
    </row>
    <row r="13" spans="1:8" ht="18" hidden="1">
      <c r="A13" s="31"/>
      <c r="B13" s="152" t="s">
        <v>72</v>
      </c>
      <c r="C13" s="152"/>
      <c r="D13" s="152"/>
      <c r="E13" s="64"/>
      <c r="F13" s="65">
        <f>IFERROR(DATEDIF(SMALL(D40:E42,1),SUM(LARGE(D40:E42,1)+1), "y") &amp; IF(DATEDIF(SMALL(D40:E42,1),SUM(LARGE(D40:E42,1)+1), "y")=1, " year ", " years ") &amp;DATEDIF(SMALL(D40:E42,1),SUM(LARGE(D40:E42,1)+1),"ym") &amp; IF(DATEDIF(SMALL(D40:E42,1),SUM(LARGE(D40:E42,1)+1), "ym")=1, " month ", " months ") &amp; DATEDIF(SMALL(D40:E42,1),SUM(LARGE(D40:E42,1)+1), "md") &amp; IF(DATEDIF(SMALL(D40:E42,1),SUM(LARGE(D40:E42,1)+1), "md")=1, " day"," days"),0)</f>
        <v>0</v>
      </c>
      <c r="G13" s="61"/>
      <c r="H13" s="61"/>
    </row>
    <row r="14" spans="1:8" ht="18">
      <c r="A14" s="31"/>
      <c r="B14" s="60"/>
      <c r="C14" s="60"/>
      <c r="D14" s="60"/>
      <c r="E14" s="60"/>
      <c r="F14" s="65"/>
      <c r="G14" s="61"/>
      <c r="H14" s="61"/>
    </row>
    <row r="15" spans="1:8" ht="18">
      <c r="A15" s="66"/>
      <c r="B15" s="148" t="s">
        <v>107</v>
      </c>
      <c r="C15" s="148"/>
      <c r="D15" s="148"/>
      <c r="E15" s="60"/>
      <c r="F15" s="67">
        <f>SUMIF('Summary of Competences'!D:D,"Yes",'Summary of Competences'!C:C)</f>
        <v>0</v>
      </c>
      <c r="G15" s="61"/>
      <c r="H15" s="61"/>
    </row>
    <row r="16" spans="1:8" ht="18">
      <c r="A16" s="66"/>
      <c r="B16" s="60"/>
      <c r="C16" s="60"/>
      <c r="D16" s="60"/>
      <c r="E16" s="60"/>
      <c r="F16" s="67"/>
      <c r="G16" s="61"/>
      <c r="H16" s="61"/>
    </row>
    <row r="17" spans="1:8" ht="18">
      <c r="A17" s="66"/>
      <c r="B17" s="152" t="s">
        <v>66</v>
      </c>
      <c r="C17" s="152"/>
      <c r="D17" s="152"/>
      <c r="E17" s="60"/>
      <c r="F17" s="68">
        <f>COUNTIF(B40:B42,"*")+COUNT(B40:B42)</f>
        <v>0</v>
      </c>
      <c r="G17" s="61"/>
      <c r="H17" s="61"/>
    </row>
    <row r="18" spans="1:8" ht="18">
      <c r="A18" s="66"/>
      <c r="B18" s="60"/>
      <c r="C18" s="60"/>
      <c r="D18" s="60"/>
      <c r="E18" s="60"/>
      <c r="F18" s="67"/>
      <c r="G18" s="61"/>
      <c r="H18" s="61"/>
    </row>
    <row r="19" spans="1:8" ht="18">
      <c r="A19" s="66"/>
      <c r="B19" s="152" t="s">
        <v>67</v>
      </c>
      <c r="C19" s="152"/>
      <c r="D19" s="152"/>
      <c r="E19" s="64"/>
      <c r="F19" s="67">
        <f>COUNTIFS(F40:F42,"&gt;0 days",F40:F42,"&lt;1 year")</f>
        <v>0</v>
      </c>
      <c r="G19" s="61"/>
      <c r="H19" s="61"/>
    </row>
    <row r="20" spans="1:8" ht="18">
      <c r="A20" s="66"/>
      <c r="B20" s="60"/>
      <c r="C20" s="60"/>
      <c r="D20" s="60"/>
      <c r="E20" s="60"/>
      <c r="F20" s="67"/>
      <c r="G20" s="61"/>
      <c r="H20" s="61"/>
    </row>
    <row r="21" spans="1:8" ht="18">
      <c r="A21" s="66"/>
      <c r="B21" s="152" t="s">
        <v>68</v>
      </c>
      <c r="C21" s="152"/>
      <c r="D21" s="152"/>
      <c r="E21" s="64"/>
      <c r="F21" s="85" t="s">
        <v>0</v>
      </c>
      <c r="G21" s="61"/>
      <c r="H21" s="61"/>
    </row>
    <row r="22" spans="1:8" ht="18">
      <c r="A22" s="66"/>
      <c r="B22" s="60"/>
      <c r="C22" s="60"/>
      <c r="D22" s="60"/>
      <c r="E22" s="60"/>
      <c r="F22" s="67"/>
      <c r="G22" s="61"/>
      <c r="H22" s="61"/>
    </row>
    <row r="23" spans="1:8" ht="18">
      <c r="A23" s="66"/>
      <c r="B23" s="152" t="s">
        <v>73</v>
      </c>
      <c r="C23" s="152"/>
      <c r="D23" s="152"/>
      <c r="E23" s="60"/>
      <c r="F23" s="69" t="str">
        <f>IF(F15&gt;=F10,"Yes","No")</f>
        <v>No</v>
      </c>
      <c r="G23" s="61"/>
      <c r="H23" s="61"/>
    </row>
    <row r="24" spans="1:8" ht="18">
      <c r="A24" s="66"/>
      <c r="B24" s="60"/>
      <c r="C24" s="60"/>
      <c r="D24" s="60"/>
      <c r="E24" s="60"/>
      <c r="F24" s="69"/>
      <c r="G24" s="61"/>
      <c r="H24" s="61"/>
    </row>
    <row r="25" spans="1:8" ht="18">
      <c r="A25" s="31"/>
      <c r="B25" s="152" t="s">
        <v>140</v>
      </c>
      <c r="C25" s="152"/>
      <c r="D25" s="152"/>
      <c r="E25" s="64"/>
      <c r="F25" s="69" t="str">
        <f>'Summary of Competences'!D33</f>
        <v>No</v>
      </c>
      <c r="G25" s="61"/>
      <c r="H25" s="61"/>
    </row>
    <row r="26" spans="1:8" ht="18">
      <c r="A26" s="31"/>
      <c r="B26" s="35"/>
      <c r="C26" s="35"/>
      <c r="D26" s="35"/>
      <c r="E26" s="60"/>
      <c r="F26" s="69"/>
      <c r="G26" s="61"/>
      <c r="H26" s="61"/>
    </row>
    <row r="27" spans="1:8" ht="18">
      <c r="A27" s="31"/>
      <c r="B27" s="152" t="s">
        <v>109</v>
      </c>
      <c r="C27" s="152"/>
      <c r="D27" s="152"/>
      <c r="E27" s="64"/>
      <c r="F27" s="154" t="str">
        <f>IF((COUNTIF('Summary of Competences'!D7:D9,"Yes")&gt;=1),"Yes","No")</f>
        <v>No</v>
      </c>
      <c r="G27" s="61"/>
      <c r="H27" s="61"/>
    </row>
    <row r="28" spans="1:8" ht="18">
      <c r="A28" s="31"/>
      <c r="B28" s="152"/>
      <c r="C28" s="152"/>
      <c r="D28" s="152"/>
      <c r="E28" s="60"/>
      <c r="F28" s="154"/>
      <c r="G28" s="61"/>
      <c r="H28" s="61"/>
    </row>
    <row r="29" spans="1:8" ht="18">
      <c r="A29" s="31"/>
      <c r="B29" s="35"/>
      <c r="C29" s="35"/>
      <c r="D29" s="35"/>
      <c r="E29" s="60"/>
      <c r="F29" s="69"/>
      <c r="G29" s="61"/>
      <c r="H29" s="61"/>
    </row>
    <row r="30" spans="1:8" ht="18">
      <c r="A30" s="31"/>
      <c r="B30" s="152" t="s">
        <v>69</v>
      </c>
      <c r="C30" s="152"/>
      <c r="D30" s="152"/>
      <c r="E30" s="64"/>
      <c r="F30" s="154" t="str">
        <f>IF((COUNTIF('Summary of Competences'!D7:D29,"Yes")&gt;=4),"Yes","No")</f>
        <v>No</v>
      </c>
      <c r="G30" s="61"/>
      <c r="H30" s="61"/>
    </row>
    <row r="31" spans="1:8" ht="18">
      <c r="A31" s="31"/>
      <c r="B31" s="152"/>
      <c r="C31" s="152"/>
      <c r="D31" s="152"/>
      <c r="E31" s="32"/>
      <c r="F31" s="154"/>
      <c r="G31" s="61"/>
      <c r="H31" s="61"/>
    </row>
    <row r="32" spans="1:8" ht="18">
      <c r="A32" s="31"/>
      <c r="B32" s="35"/>
      <c r="C32" s="35"/>
      <c r="D32" s="35"/>
      <c r="E32" s="32"/>
      <c r="F32" s="32"/>
      <c r="G32" s="61"/>
      <c r="H32" s="61"/>
    </row>
    <row r="33" spans="1:8" ht="18">
      <c r="A33" s="31"/>
      <c r="B33" s="35"/>
      <c r="C33" s="35"/>
      <c r="D33" s="35"/>
      <c r="E33" s="32"/>
      <c r="F33" s="32"/>
      <c r="G33" s="61"/>
      <c r="H33" s="61"/>
    </row>
    <row r="34" spans="1:8" ht="18">
      <c r="A34" s="153" t="s">
        <v>151</v>
      </c>
      <c r="B34" s="153"/>
      <c r="C34" s="153"/>
      <c r="D34" s="153"/>
      <c r="E34" s="153"/>
      <c r="F34" s="153"/>
      <c r="G34" s="153"/>
      <c r="H34" s="61"/>
    </row>
    <row r="35" spans="1:8" ht="18">
      <c r="A35" s="70"/>
      <c r="B35" s="70"/>
      <c r="C35" s="70"/>
      <c r="D35" s="70"/>
      <c r="E35" s="70"/>
      <c r="F35" s="70"/>
      <c r="G35" s="61"/>
      <c r="H35" s="61"/>
    </row>
    <row r="36" spans="1:8" ht="18">
      <c r="A36" s="31"/>
      <c r="B36" s="62"/>
      <c r="C36" s="62"/>
      <c r="D36" s="31"/>
      <c r="E36" s="32"/>
      <c r="F36" s="32"/>
      <c r="G36" s="61"/>
      <c r="H36" s="61"/>
    </row>
    <row r="37" spans="1:8" ht="36">
      <c r="A37" s="31"/>
      <c r="B37" s="71" t="s">
        <v>70</v>
      </c>
      <c r="C37" s="72" t="s">
        <v>152</v>
      </c>
      <c r="D37" s="73" t="s">
        <v>62</v>
      </c>
      <c r="E37" s="73" t="s">
        <v>63</v>
      </c>
      <c r="F37" s="74" t="s">
        <v>64</v>
      </c>
      <c r="G37" s="61"/>
      <c r="H37" s="61"/>
    </row>
    <row r="38" spans="1:8" ht="34.5" customHeight="1" thickBot="1">
      <c r="A38" s="31"/>
      <c r="B38" s="75"/>
      <c r="C38" s="76" t="s">
        <v>155</v>
      </c>
      <c r="D38" s="77" t="s">
        <v>1</v>
      </c>
      <c r="E38" s="77" t="s">
        <v>1</v>
      </c>
      <c r="F38" s="78"/>
      <c r="G38" s="61"/>
      <c r="H38" s="61"/>
    </row>
    <row r="39" spans="1:8" ht="18.75">
      <c r="A39" s="31"/>
      <c r="B39" s="79" t="s">
        <v>36</v>
      </c>
      <c r="C39" s="80"/>
      <c r="D39" s="81"/>
      <c r="E39" s="81"/>
      <c r="F39" s="82"/>
      <c r="G39" s="61"/>
      <c r="H39" s="61"/>
    </row>
    <row r="40" spans="1:8" ht="18">
      <c r="A40" s="31">
        <v>1</v>
      </c>
      <c r="B40" s="48"/>
      <c r="C40" s="48" t="s">
        <v>0</v>
      </c>
      <c r="D40" s="33"/>
      <c r="E40" s="33"/>
      <c r="F40" s="83">
        <f>IFERROR(DATEDIF(SMALL(D40:E40,1),SUM(LARGE(D40:E40,1)+1), "y") &amp; IF(DATEDIF(SMALL(D40:E40,1),SUM(LARGE(D40:E40,1)+1), "y")=1, " year ", " years ") &amp;DATEDIF(SMALL(D40:E40,1),SUM(LARGE(D40:E40,1)+1),"ym") &amp; IF(DATEDIF(SMALL(D40:E40,1),SUM(LARGE(D40:E40,1)+1), "ym")=1, " month ", " months ") &amp; DATEDIF(SMALL(D40:E40,1),SUM(LARGE(D40:E40,1)+1), "md") &amp; IF(DATEDIF(SMALL(D40:E40,1),SUM(LARGE(D40:E40,1)+1), "md")=1, " day"," days"),0)</f>
        <v>0</v>
      </c>
      <c r="G40" s="61"/>
      <c r="H40" s="61"/>
    </row>
    <row r="41" spans="1:8" ht="18">
      <c r="A41" s="31">
        <v>2</v>
      </c>
      <c r="B41" s="48"/>
      <c r="C41" s="48" t="s">
        <v>0</v>
      </c>
      <c r="D41" s="33"/>
      <c r="E41" s="33"/>
      <c r="F41" s="83">
        <f>IFERROR(DATEDIF(SMALL(D41:E41,1),SUM(LARGE(D41:E41,1)+1), "y") &amp; IF(DATEDIF(SMALL(D41:E41,1),SUM(LARGE(D41:E41,1)+1), "y")=1, " year ", " years ") &amp;DATEDIF(SMALL(D41:E41,1),SUM(LARGE(D41:E41,1)+1),"ym") &amp; IF(DATEDIF(SMALL(D41:E41,1),SUM(LARGE(D41:E41,1)+1), "ym")=1, " month ", " months ") &amp; DATEDIF(SMALL(D41:E41,1),SUM(LARGE(D41:E41,1)+1), "md") &amp; IF(DATEDIF(SMALL(D41:E41,1),SUM(LARGE(D41:E41,1)+1), "md")=1, " day"," days"),0)</f>
        <v>0</v>
      </c>
      <c r="G41" s="61"/>
      <c r="H41" s="61"/>
    </row>
    <row r="42" spans="1:8" ht="18">
      <c r="A42" s="31">
        <v>3</v>
      </c>
      <c r="B42" s="48"/>
      <c r="C42" s="48" t="s">
        <v>0</v>
      </c>
      <c r="D42" s="33"/>
      <c r="E42" s="33"/>
      <c r="F42" s="84">
        <f>IFERROR(DATEDIF(SMALL(D42:E42,1),SUM(LARGE(D42:E42,1)+1), "y") &amp; IF(DATEDIF(SMALL(D42:E42,1),SUM(LARGE(D42:E42,1)+1), "y")=1, " year ", " years ") &amp;DATEDIF(SMALL(D42:E42,1),SUM(LARGE(D42:E42,1)+1),"ym") &amp; IF(DATEDIF(SMALL(D42:E42,1),SUM(LARGE(D42:E42,1)+1), "ym")=1, " month ", " months ") &amp; DATEDIF(SMALL(D42:E42,1),SUM(LARGE(D42:E42,1)+1), "md") &amp; IF(DATEDIF(SMALL(D42:E42,1),SUM(LARGE(D42:E42,1)+1), "md")=1, " day"," days"),0)</f>
        <v>0</v>
      </c>
      <c r="G42" s="61"/>
      <c r="H42" s="61"/>
    </row>
    <row r="43" spans="1:8" ht="18">
      <c r="A43" s="31"/>
      <c r="B43" s="62"/>
      <c r="C43" s="62"/>
      <c r="D43" s="31"/>
      <c r="E43" s="32"/>
      <c r="F43" s="32"/>
      <c r="G43" s="61"/>
      <c r="H43" s="61"/>
    </row>
  </sheetData>
  <sheetProtection algorithmName="SHA-512" hashValue="XzqmSuMjnapvLKEd04L0ZGINC5sz+83a49tX/YNK/zPmYH4M5Fwm9h4uUs/noBc6msgwzJn8lg93X3w6a5DRbA==" saltValue="twuwe6GtYhFn5l8YwuXzAg==" spinCount="100000" sheet="1" objects="1" scenarios="1"/>
  <dataConsolidate/>
  <mergeCells count="18">
    <mergeCell ref="B13:D13"/>
    <mergeCell ref="A34:G34"/>
    <mergeCell ref="B15:D15"/>
    <mergeCell ref="B17:D17"/>
    <mergeCell ref="B19:D19"/>
    <mergeCell ref="B23:D23"/>
    <mergeCell ref="B21:D21"/>
    <mergeCell ref="B25:D25"/>
    <mergeCell ref="F30:F31"/>
    <mergeCell ref="F27:F28"/>
    <mergeCell ref="B30:D31"/>
    <mergeCell ref="B27:D28"/>
    <mergeCell ref="B4:E4"/>
    <mergeCell ref="B6:E6"/>
    <mergeCell ref="B8:E8"/>
    <mergeCell ref="B10:D11"/>
    <mergeCell ref="A1:D1"/>
    <mergeCell ref="A2:G2"/>
  </mergeCells>
  <phoneticPr fontId="28" type="noConversion"/>
  <conditionalFormatting sqref="F21">
    <cfRule type="containsText" dxfId="5" priority="1" operator="containsText" text="No">
      <formula>NOT(ISERROR(SEARCH("No",F21)))</formula>
    </cfRule>
  </conditionalFormatting>
  <conditionalFormatting sqref="F23:F31">
    <cfRule type="containsText" dxfId="4" priority="2" operator="containsText" text="No">
      <formula>NOT(ISERROR(SEARCH("No",F23)))</formula>
    </cfRule>
  </conditionalFormatting>
  <dataValidations disablePrompts="1" count="2">
    <dataValidation type="list" allowBlank="1" showInputMessage="1" showErrorMessage="1" sqref="F21" xr:uid="{17675A24-DBF2-48A1-82C1-C840E5BA60DA}">
      <formula1>"Please select, Yes, No"</formula1>
    </dataValidation>
    <dataValidation type="list" allowBlank="1" showInputMessage="1" showErrorMessage="1" sqref="C40:C42" xr:uid="{11EDDFCF-F6C0-4D27-B238-213B4C5A9905}">
      <formula1>"Please select, Hong Kong, The Chinese Mainland"</formula1>
    </dataValidation>
  </dataValidations>
  <pageMargins left="0.25" right="0.25" top="0.75" bottom="0.75" header="0.3" footer="0.3"/>
  <pageSetup paperSize="9" scale="59" orientation="landscape" r:id="rId1"/>
  <headerFooter differentFirst="1" scaleWithDoc="0">
    <oddHeader xml:space="preserve">&amp;R&amp;"Arial,Regular"&amp;14 </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92BD8-BA28-494E-89D7-55CA11286D75}">
  <sheetPr codeName="Sheet2">
    <pageSetUpPr fitToPage="1"/>
  </sheetPr>
  <dimension ref="A1:H56"/>
  <sheetViews>
    <sheetView zoomScale="70" zoomScaleNormal="70" zoomScaleSheetLayoutView="70" zoomScalePageLayoutView="25" workbookViewId="0">
      <selection activeCell="C55" sqref="C55"/>
    </sheetView>
  </sheetViews>
  <sheetFormatPr defaultColWidth="10.42578125" defaultRowHeight="15"/>
  <cols>
    <col min="1" max="1" width="30.28515625" style="7" customWidth="1"/>
    <col min="2" max="2" width="118.28515625" style="7" customWidth="1"/>
    <col min="3" max="3" width="49.5703125" style="8" customWidth="1"/>
    <col min="4" max="5" width="23.5703125" style="8" customWidth="1"/>
    <col min="6" max="6" width="48.7109375" style="7" customWidth="1"/>
    <col min="7" max="7" width="10.42578125" style="7" customWidth="1"/>
    <col min="8" max="16384" width="10.42578125" style="7"/>
  </cols>
  <sheetData>
    <row r="1" spans="1:8" ht="20.25">
      <c r="A1" s="150" t="s">
        <v>149</v>
      </c>
      <c r="B1" s="150"/>
      <c r="F1" s="54"/>
    </row>
    <row r="2" spans="1:8" s="2" customFormat="1" ht="42" customHeight="1">
      <c r="A2" s="151" t="s">
        <v>159</v>
      </c>
      <c r="B2" s="151"/>
      <c r="C2" s="151"/>
      <c r="D2" s="151"/>
      <c r="E2" s="151"/>
      <c r="F2" s="151"/>
      <c r="G2" s="151"/>
      <c r="H2" s="9"/>
    </row>
    <row r="3" spans="1:8" s="6" customFormat="1" ht="23.25">
      <c r="A3" s="29"/>
      <c r="B3" s="5"/>
      <c r="D3" s="86"/>
      <c r="E3" s="86"/>
    </row>
    <row r="4" spans="1:8" ht="54">
      <c r="A4" s="167" t="s">
        <v>96</v>
      </c>
      <c r="B4" s="163"/>
      <c r="C4" s="58" t="s">
        <v>110</v>
      </c>
      <c r="D4" s="157" t="s">
        <v>111</v>
      </c>
      <c r="E4" s="169" t="s">
        <v>148</v>
      </c>
      <c r="F4" s="58" t="s">
        <v>116</v>
      </c>
    </row>
    <row r="5" spans="1:8" ht="66.75" customHeight="1">
      <c r="A5" s="167"/>
      <c r="B5" s="168"/>
      <c r="C5" s="87" t="s">
        <v>142</v>
      </c>
      <c r="D5" s="157"/>
      <c r="E5" s="170"/>
      <c r="F5" s="88" t="s">
        <v>115</v>
      </c>
    </row>
    <row r="6" spans="1:8" ht="18">
      <c r="A6" s="89" t="s">
        <v>97</v>
      </c>
      <c r="B6" s="89"/>
      <c r="C6" s="90"/>
      <c r="D6" s="91"/>
      <c r="E6" s="91"/>
      <c r="F6" s="92"/>
    </row>
    <row r="7" spans="1:8" ht="18">
      <c r="A7" s="39" t="s">
        <v>74</v>
      </c>
      <c r="B7" s="53" t="s">
        <v>40</v>
      </c>
      <c r="C7" s="51"/>
      <c r="D7" s="93" t="str">
        <f>IF(C7&gt;=75,"Yes","No")</f>
        <v>No</v>
      </c>
      <c r="E7" s="94">
        <f>IF(D7="Yes",C7,0)</f>
        <v>0</v>
      </c>
      <c r="F7" s="144"/>
    </row>
    <row r="8" spans="1:8" ht="18">
      <c r="A8" s="39" t="s">
        <v>75</v>
      </c>
      <c r="B8" s="40" t="s">
        <v>41</v>
      </c>
      <c r="C8" s="50"/>
      <c r="D8" s="95" t="str">
        <f t="shared" ref="D8:D9" si="0">IF(C8&gt;=75,"Yes","No")</f>
        <v>No</v>
      </c>
      <c r="E8" s="94">
        <f t="shared" ref="E8:E9" si="1">IF(D8="Yes",C8,0)</f>
        <v>0</v>
      </c>
      <c r="F8" s="145"/>
    </row>
    <row r="9" spans="1:8" ht="18">
      <c r="A9" s="39" t="s">
        <v>76</v>
      </c>
      <c r="B9" s="40" t="s">
        <v>42</v>
      </c>
      <c r="C9" s="50"/>
      <c r="D9" s="95" t="str">
        <f t="shared" si="0"/>
        <v>No</v>
      </c>
      <c r="E9" s="94">
        <f t="shared" si="1"/>
        <v>0</v>
      </c>
      <c r="F9" s="145"/>
    </row>
    <row r="10" spans="1:8" ht="30" customHeight="1">
      <c r="A10" s="41"/>
      <c r="B10" s="37"/>
      <c r="C10" s="96"/>
      <c r="D10" s="97"/>
      <c r="E10" s="97"/>
      <c r="F10" s="146"/>
    </row>
    <row r="11" spans="1:8" ht="18">
      <c r="A11" s="158" t="s">
        <v>98</v>
      </c>
      <c r="B11" s="159"/>
      <c r="C11" s="98"/>
      <c r="D11" s="99"/>
      <c r="E11" s="100"/>
      <c r="F11" s="101"/>
    </row>
    <row r="12" spans="1:8" ht="18">
      <c r="A12" s="52" t="s">
        <v>77</v>
      </c>
      <c r="B12" s="53" t="s">
        <v>37</v>
      </c>
      <c r="C12" s="51"/>
      <c r="D12" s="93" t="str">
        <f>IF(C12&gt;=75,"Yes","No")</f>
        <v>No</v>
      </c>
      <c r="E12" s="94">
        <f t="shared" ref="E12:E14" si="2">IF(D12="Yes",C12,0)</f>
        <v>0</v>
      </c>
      <c r="F12" s="144"/>
    </row>
    <row r="13" spans="1:8" ht="18">
      <c r="A13" s="39" t="s">
        <v>78</v>
      </c>
      <c r="B13" s="40" t="s">
        <v>38</v>
      </c>
      <c r="C13" s="50"/>
      <c r="D13" s="95" t="str">
        <f t="shared" ref="D13:D14" si="3">IF(C13&gt;=75,"Yes","No")</f>
        <v>No</v>
      </c>
      <c r="E13" s="94">
        <f t="shared" si="2"/>
        <v>0</v>
      </c>
      <c r="F13" s="145"/>
    </row>
    <row r="14" spans="1:8" ht="18">
      <c r="A14" s="39" t="s">
        <v>79</v>
      </c>
      <c r="B14" s="40" t="s">
        <v>39</v>
      </c>
      <c r="C14" s="50"/>
      <c r="D14" s="95" t="str">
        <f t="shared" si="3"/>
        <v>No</v>
      </c>
      <c r="E14" s="94">
        <f t="shared" si="2"/>
        <v>0</v>
      </c>
      <c r="F14" s="145"/>
    </row>
    <row r="15" spans="1:8" ht="30" customHeight="1">
      <c r="A15" s="41"/>
      <c r="B15" s="37"/>
      <c r="C15" s="96"/>
      <c r="D15" s="97"/>
      <c r="E15" s="102"/>
      <c r="F15" s="147"/>
    </row>
    <row r="16" spans="1:8" s="30" customFormat="1" ht="18">
      <c r="A16" s="165" t="s">
        <v>99</v>
      </c>
      <c r="B16" s="166"/>
      <c r="C16" s="103"/>
      <c r="D16" s="104"/>
      <c r="E16" s="105"/>
      <c r="F16" s="106"/>
    </row>
    <row r="17" spans="1:6" ht="18">
      <c r="A17" s="52" t="s">
        <v>80</v>
      </c>
      <c r="B17" s="53" t="s">
        <v>23</v>
      </c>
      <c r="C17" s="51"/>
      <c r="D17" s="93" t="str">
        <f>IF(C17&gt;=75,"Yes","No")</f>
        <v>No</v>
      </c>
      <c r="E17" s="94">
        <f t="shared" ref="E17:E19" si="4">IF(D17="Yes",C17,0)</f>
        <v>0</v>
      </c>
      <c r="F17" s="144"/>
    </row>
    <row r="18" spans="1:6" ht="18">
      <c r="A18" s="39" t="s">
        <v>81</v>
      </c>
      <c r="B18" s="44" t="s">
        <v>24</v>
      </c>
      <c r="C18" s="50"/>
      <c r="D18" s="95" t="str">
        <f t="shared" ref="D18:D19" si="5">IF(C18&gt;=75,"Yes","No")</f>
        <v>No</v>
      </c>
      <c r="E18" s="94">
        <f t="shared" si="4"/>
        <v>0</v>
      </c>
      <c r="F18" s="145"/>
    </row>
    <row r="19" spans="1:6" ht="18">
      <c r="A19" s="39" t="s">
        <v>82</v>
      </c>
      <c r="B19" s="40" t="s">
        <v>25</v>
      </c>
      <c r="C19" s="50"/>
      <c r="D19" s="95" t="str">
        <f t="shared" si="5"/>
        <v>No</v>
      </c>
      <c r="E19" s="94">
        <f t="shared" si="4"/>
        <v>0</v>
      </c>
      <c r="F19" s="145"/>
    </row>
    <row r="20" spans="1:6" ht="30" customHeight="1">
      <c r="A20" s="42"/>
      <c r="B20" s="43"/>
      <c r="C20" s="96"/>
      <c r="D20" s="97"/>
      <c r="E20" s="102"/>
      <c r="F20" s="147"/>
    </row>
    <row r="21" spans="1:6" ht="18">
      <c r="A21" s="107" t="s">
        <v>100</v>
      </c>
      <c r="B21" s="108"/>
      <c r="C21" s="98"/>
      <c r="D21" s="99"/>
      <c r="E21" s="100"/>
      <c r="F21" s="118"/>
    </row>
    <row r="22" spans="1:6" ht="18">
      <c r="A22" s="52" t="s">
        <v>84</v>
      </c>
      <c r="B22" s="53" t="s">
        <v>26</v>
      </c>
      <c r="C22" s="51"/>
      <c r="D22" s="93" t="str">
        <f>IF(C22&gt;=75,"Yes","No")</f>
        <v>No</v>
      </c>
      <c r="E22" s="94">
        <f t="shared" ref="E22:E24" si="6">IF(D22="Yes",C22,0)</f>
        <v>0</v>
      </c>
      <c r="F22" s="144"/>
    </row>
    <row r="23" spans="1:6" ht="18">
      <c r="A23" s="39" t="s">
        <v>85</v>
      </c>
      <c r="B23" s="40" t="s">
        <v>27</v>
      </c>
      <c r="C23" s="50"/>
      <c r="D23" s="95" t="str">
        <f t="shared" ref="D23:D24" si="7">IF(C23&gt;=75,"Yes","No")</f>
        <v>No</v>
      </c>
      <c r="E23" s="94">
        <f t="shared" si="6"/>
        <v>0</v>
      </c>
      <c r="F23" s="145"/>
    </row>
    <row r="24" spans="1:6" ht="18">
      <c r="A24" s="39" t="s">
        <v>86</v>
      </c>
      <c r="B24" s="40" t="s">
        <v>104</v>
      </c>
      <c r="C24" s="50"/>
      <c r="D24" s="95" t="str">
        <f t="shared" si="7"/>
        <v>No</v>
      </c>
      <c r="E24" s="94">
        <f t="shared" si="6"/>
        <v>0</v>
      </c>
      <c r="F24" s="145"/>
    </row>
    <row r="25" spans="1:6" ht="30" customHeight="1">
      <c r="A25" s="41"/>
      <c r="B25" s="37"/>
      <c r="C25" s="96"/>
      <c r="D25" s="97"/>
      <c r="E25" s="102"/>
      <c r="F25" s="147"/>
    </row>
    <row r="26" spans="1:6" ht="18">
      <c r="A26" s="107" t="s">
        <v>101</v>
      </c>
      <c r="B26" s="108"/>
      <c r="C26" s="98"/>
      <c r="D26" s="99"/>
      <c r="E26" s="100"/>
      <c r="F26" s="101"/>
    </row>
    <row r="27" spans="1:6" ht="18">
      <c r="A27" s="52" t="s">
        <v>83</v>
      </c>
      <c r="B27" s="53" t="s">
        <v>28</v>
      </c>
      <c r="C27" s="51"/>
      <c r="D27" s="93" t="str">
        <f>IF(C27&gt;=75,"Yes","No")</f>
        <v>No</v>
      </c>
      <c r="E27" s="94">
        <f t="shared" ref="E27:E29" si="8">IF(D27="Yes",C27,0)</f>
        <v>0</v>
      </c>
      <c r="F27" s="144"/>
    </row>
    <row r="28" spans="1:6" ht="18">
      <c r="A28" s="39" t="s">
        <v>87</v>
      </c>
      <c r="B28" s="40" t="s">
        <v>29</v>
      </c>
      <c r="C28" s="50"/>
      <c r="D28" s="95" t="str">
        <f t="shared" ref="D28:D29" si="9">IF(C28&gt;=75,"Yes","No")</f>
        <v>No</v>
      </c>
      <c r="E28" s="94">
        <f t="shared" si="8"/>
        <v>0</v>
      </c>
      <c r="F28" s="145"/>
    </row>
    <row r="29" spans="1:6" ht="18">
      <c r="A29" s="39" t="s">
        <v>88</v>
      </c>
      <c r="B29" s="40" t="s">
        <v>30</v>
      </c>
      <c r="C29" s="50"/>
      <c r="D29" s="95" t="str">
        <f t="shared" si="9"/>
        <v>No</v>
      </c>
      <c r="E29" s="94">
        <f t="shared" si="8"/>
        <v>0</v>
      </c>
      <c r="F29" s="145"/>
    </row>
    <row r="30" spans="1:6" ht="18">
      <c r="A30" s="42"/>
      <c r="B30" s="43"/>
      <c r="C30" s="109"/>
      <c r="D30" s="110"/>
      <c r="E30" s="110"/>
    </row>
    <row r="31" spans="1:6" ht="18">
      <c r="A31" s="42"/>
      <c r="B31" s="171" t="s">
        <v>147</v>
      </c>
      <c r="C31" s="171"/>
      <c r="D31" s="171"/>
      <c r="E31" s="111">
        <f>SUMIF(D7:D29,"Yes",C7:C29)</f>
        <v>0</v>
      </c>
    </row>
    <row r="32" spans="1:6" ht="18">
      <c r="A32" s="42"/>
      <c r="B32" s="43"/>
      <c r="C32" s="109"/>
      <c r="D32" s="110"/>
      <c r="E32" s="110"/>
    </row>
    <row r="33" spans="1:7" ht="18">
      <c r="A33" s="160" t="s">
        <v>139</v>
      </c>
      <c r="B33" s="161"/>
      <c r="C33" s="162"/>
      <c r="D33" s="141" t="str">
        <f>IF(B41&gt;=(Cover!F10/2),"Yes","No")</f>
        <v>No</v>
      </c>
      <c r="E33" s="112"/>
    </row>
    <row r="34" spans="1:7" ht="18">
      <c r="A34" s="142"/>
      <c r="B34" s="143"/>
      <c r="C34" s="113"/>
      <c r="D34" s="112"/>
      <c r="E34" s="112"/>
    </row>
    <row r="35" spans="1:7" ht="30" customHeight="1">
      <c r="A35" s="155" t="s">
        <v>108</v>
      </c>
      <c r="B35" s="55" t="s">
        <v>147</v>
      </c>
      <c r="C35" s="113"/>
      <c r="D35" s="114"/>
      <c r="E35" s="114"/>
    </row>
    <row r="36" spans="1:7" ht="41.25" customHeight="1">
      <c r="A36" s="156"/>
      <c r="B36" s="56" t="s">
        <v>143</v>
      </c>
      <c r="C36" s="113"/>
      <c r="D36" s="114"/>
      <c r="E36" s="114"/>
    </row>
    <row r="37" spans="1:7" ht="41.25" customHeight="1">
      <c r="A37" s="57"/>
      <c r="B37" s="56"/>
      <c r="C37" s="113"/>
      <c r="D37" s="114"/>
      <c r="E37" s="114"/>
    </row>
    <row r="38" spans="1:7" ht="41.25" customHeight="1">
      <c r="A38" s="57"/>
      <c r="B38" s="56"/>
      <c r="C38" s="113"/>
      <c r="D38" s="114"/>
      <c r="E38" s="114"/>
    </row>
    <row r="39" spans="1:7" ht="30" customHeight="1">
      <c r="A39" s="45" t="s">
        <v>112</v>
      </c>
      <c r="B39" s="115"/>
      <c r="C39" s="116"/>
      <c r="D39" s="7"/>
      <c r="E39" s="7"/>
    </row>
    <row r="40" spans="1:7" ht="30" customHeight="1">
      <c r="A40" s="49" t="s">
        <v>113</v>
      </c>
      <c r="B40" s="119"/>
      <c r="C40" s="116"/>
      <c r="D40" s="7"/>
      <c r="E40" s="7"/>
    </row>
    <row r="41" spans="1:7" ht="30" customHeight="1">
      <c r="A41" s="49" t="s">
        <v>114</v>
      </c>
      <c r="B41" s="119"/>
      <c r="C41" s="116"/>
      <c r="D41" s="7"/>
      <c r="E41" s="7"/>
    </row>
    <row r="42" spans="1:7" ht="30" customHeight="1">
      <c r="A42" s="49" t="s">
        <v>145</v>
      </c>
      <c r="B42" s="117">
        <f>SUM(B39:B41)</f>
        <v>0</v>
      </c>
      <c r="C42" s="111"/>
      <c r="D42" s="110"/>
      <c r="E42" s="110"/>
    </row>
    <row r="43" spans="1:7" ht="30" customHeight="1">
      <c r="A43" s="42"/>
      <c r="B43" s="43"/>
      <c r="C43" s="111"/>
      <c r="D43" s="110"/>
      <c r="E43" s="110"/>
    </row>
    <row r="44" spans="1:7" ht="23.25">
      <c r="A44" s="46" t="s">
        <v>105</v>
      </c>
      <c r="B44" s="5"/>
      <c r="C44" s="5"/>
      <c r="D44" s="6"/>
      <c r="E44" s="6"/>
      <c r="F44" s="6"/>
      <c r="G44" s="6"/>
    </row>
    <row r="45" spans="1:7" ht="18">
      <c r="A45" s="36"/>
      <c r="B45" s="37"/>
      <c r="C45" s="37"/>
      <c r="D45" s="37"/>
      <c r="E45" s="37"/>
      <c r="F45" s="38"/>
      <c r="G45" s="38"/>
    </row>
    <row r="46" spans="1:7" ht="18">
      <c r="A46" s="163" t="s">
        <v>102</v>
      </c>
      <c r="B46" s="164"/>
      <c r="C46" s="45" t="s">
        <v>2</v>
      </c>
      <c r="D46" s="7"/>
      <c r="E46" s="7"/>
      <c r="F46" s="38"/>
      <c r="G46" s="38"/>
    </row>
    <row r="47" spans="1:7" ht="18">
      <c r="A47" s="39" t="s">
        <v>89</v>
      </c>
      <c r="B47" s="40" t="s">
        <v>31</v>
      </c>
      <c r="C47" s="120" t="s">
        <v>0</v>
      </c>
      <c r="D47" s="7"/>
      <c r="E47" s="7"/>
      <c r="F47" s="38"/>
      <c r="G47" s="38"/>
    </row>
    <row r="48" spans="1:7" ht="18">
      <c r="A48" s="39" t="s">
        <v>90</v>
      </c>
      <c r="B48" s="40" t="s">
        <v>32</v>
      </c>
      <c r="C48" s="120" t="s">
        <v>0</v>
      </c>
      <c r="D48" s="7"/>
      <c r="E48" s="7"/>
      <c r="F48" s="38"/>
      <c r="G48" s="38"/>
    </row>
    <row r="49" spans="1:7" ht="18">
      <c r="A49" s="39" t="s">
        <v>91</v>
      </c>
      <c r="B49" s="40" t="s">
        <v>117</v>
      </c>
      <c r="C49" s="120" t="s">
        <v>0</v>
      </c>
      <c r="D49" s="7"/>
      <c r="E49" s="7"/>
      <c r="F49" s="38"/>
      <c r="G49" s="38"/>
    </row>
    <row r="50" spans="1:7" ht="18">
      <c r="A50" s="41"/>
      <c r="B50" s="37"/>
      <c r="C50" s="37"/>
      <c r="D50" s="7"/>
      <c r="E50" s="7"/>
      <c r="F50" s="38"/>
      <c r="G50" s="38"/>
    </row>
    <row r="51" spans="1:7" ht="18">
      <c r="A51" s="163" t="s">
        <v>103</v>
      </c>
      <c r="B51" s="164"/>
      <c r="C51" s="45" t="s">
        <v>2</v>
      </c>
      <c r="D51" s="7"/>
      <c r="E51" s="7"/>
      <c r="F51" s="38"/>
      <c r="G51" s="38"/>
    </row>
    <row r="52" spans="1:7" ht="18">
      <c r="A52" s="39" t="s">
        <v>92</v>
      </c>
      <c r="B52" s="40" t="s">
        <v>33</v>
      </c>
      <c r="C52" s="120" t="s">
        <v>0</v>
      </c>
      <c r="D52" s="7"/>
      <c r="E52" s="7"/>
      <c r="F52" s="38"/>
      <c r="G52" s="38"/>
    </row>
    <row r="53" spans="1:7" ht="18">
      <c r="A53" s="39" t="s">
        <v>93</v>
      </c>
      <c r="B53" s="40" t="s">
        <v>34</v>
      </c>
      <c r="C53" s="120" t="s">
        <v>0</v>
      </c>
      <c r="D53" s="7"/>
      <c r="E53" s="7"/>
      <c r="F53" s="38"/>
      <c r="G53" s="38"/>
    </row>
    <row r="54" spans="1:7" ht="18">
      <c r="A54" s="39" t="s">
        <v>94</v>
      </c>
      <c r="B54" s="40" t="s">
        <v>106</v>
      </c>
      <c r="C54" s="120" t="s">
        <v>0</v>
      </c>
      <c r="D54" s="7"/>
      <c r="E54" s="7"/>
      <c r="F54" s="38"/>
      <c r="G54" s="38"/>
    </row>
    <row r="55" spans="1:7" ht="18">
      <c r="A55" s="39" t="s">
        <v>95</v>
      </c>
      <c r="B55" s="40" t="s">
        <v>35</v>
      </c>
      <c r="C55" s="120" t="s">
        <v>0</v>
      </c>
      <c r="D55" s="7"/>
      <c r="E55" s="7"/>
      <c r="F55" s="38"/>
      <c r="G55" s="38"/>
    </row>
    <row r="56" spans="1:7" ht="18">
      <c r="A56" s="37"/>
      <c r="B56" s="37"/>
      <c r="C56" s="37"/>
      <c r="D56" s="37"/>
      <c r="E56" s="37"/>
      <c r="F56" s="38"/>
      <c r="G56" s="38"/>
    </row>
  </sheetData>
  <sheetProtection algorithmName="SHA-512" hashValue="4L/qresFYDJmX5aWyUUVUuS11MsymkHb9EJFH40hlmKr84QHo3gtf59L7v8rsH1yT2icQFOmwGTOxDdoqm2l/w==" saltValue="c0aF6Y/V/J1Hexo9mh06wg==" spinCount="100000" sheet="1" objects="1" scenarios="1"/>
  <mergeCells count="12">
    <mergeCell ref="A46:B46"/>
    <mergeCell ref="A51:B51"/>
    <mergeCell ref="A16:B16"/>
    <mergeCell ref="A4:B5"/>
    <mergeCell ref="E4:E5"/>
    <mergeCell ref="B31:D31"/>
    <mergeCell ref="A1:B1"/>
    <mergeCell ref="A35:A36"/>
    <mergeCell ref="D4:D5"/>
    <mergeCell ref="A11:B11"/>
    <mergeCell ref="A2:G2"/>
    <mergeCell ref="A33:C33"/>
  </mergeCells>
  <conditionalFormatting sqref="D7:E9 D12:E14 D17:E19 D22:E24 D27:E29">
    <cfRule type="cellIs" dxfId="3" priority="7" operator="equal">
      <formula>"No"</formula>
    </cfRule>
  </conditionalFormatting>
  <conditionalFormatting sqref="D33:E34">
    <cfRule type="cellIs" dxfId="2" priority="8" operator="equal">
      <formula>"No"</formula>
    </cfRule>
  </conditionalFormatting>
  <conditionalFormatting sqref="F7:F29">
    <cfRule type="expression" dxfId="1" priority="1">
      <formula>$D7="No"</formula>
    </cfRule>
    <cfRule type="expression" dxfId="0" priority="3">
      <formula>$D7="Yes"</formula>
    </cfRule>
  </conditionalFormatting>
  <dataValidations count="1">
    <dataValidation type="list" allowBlank="1" showInputMessage="1" showErrorMessage="1" sqref="C47:C49 C52:C55" xr:uid="{116D2357-7327-4657-9658-8E9DBCF684A4}">
      <formula1>"Please select, Achieved, Not Achieved"</formula1>
    </dataValidation>
  </dataValidations>
  <hyperlinks>
    <hyperlink ref="F5" r:id="rId1" xr:uid="{E911175A-2D0E-4DFA-A63E-EC363F44CF24}"/>
  </hyperlinks>
  <pageMargins left="0.39370078740157483" right="0.47244094488188981" top="0.55118110236220474" bottom="0.55118110236220474" header="0.31496062992125984" footer="0.31496062992125984"/>
  <pageSetup paperSize="9" scale="46" fitToHeight="0" orientation="landscape" r:id="rId2"/>
  <rowBreaks count="1" manualBreakCount="1">
    <brk id="3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11196-3B3C-4C50-89F7-4DEB6BE13F25}">
  <sheetPr codeName="Sheet3">
    <pageSetUpPr fitToPage="1"/>
  </sheetPr>
  <dimension ref="A1:H96"/>
  <sheetViews>
    <sheetView zoomScale="70" zoomScaleNormal="70" zoomScalePageLayoutView="55" workbookViewId="0">
      <selection activeCell="E9" sqref="E9"/>
    </sheetView>
  </sheetViews>
  <sheetFormatPr defaultColWidth="10.42578125" defaultRowHeight="15"/>
  <cols>
    <col min="1" max="1" width="6" style="7" customWidth="1"/>
    <col min="2" max="2" width="41.7109375" style="7" customWidth="1"/>
    <col min="3" max="3" width="96.28515625" style="7" customWidth="1"/>
    <col min="4" max="4" width="32" style="8" customWidth="1"/>
    <col min="5" max="5" width="27.5703125" style="7" customWidth="1"/>
    <col min="6" max="16384" width="10.42578125" style="7"/>
  </cols>
  <sheetData>
    <row r="1" spans="1:8" ht="20.100000000000001" customHeight="1">
      <c r="A1" s="150" t="s">
        <v>149</v>
      </c>
      <c r="B1" s="150"/>
      <c r="C1" s="150"/>
      <c r="D1" s="54"/>
    </row>
    <row r="2" spans="1:8" s="2" customFormat="1" ht="42" customHeight="1">
      <c r="A2" s="151" t="s">
        <v>159</v>
      </c>
      <c r="B2" s="151"/>
      <c r="C2" s="151"/>
      <c r="D2" s="151"/>
      <c r="E2" s="151"/>
      <c r="F2" s="151"/>
      <c r="G2" s="151"/>
      <c r="H2" s="9"/>
    </row>
    <row r="3" spans="1:8" s="6" customFormat="1" ht="23.25">
      <c r="B3" s="29"/>
      <c r="C3" s="5"/>
    </row>
    <row r="4" spans="1:8" s="6" customFormat="1" ht="23.25">
      <c r="B4" s="31" t="s">
        <v>65</v>
      </c>
      <c r="C4" s="138"/>
      <c r="D4" s="69"/>
    </row>
    <row r="5" spans="1:8" s="6" customFormat="1" ht="23.25">
      <c r="B5" s="31"/>
      <c r="C5" s="54" t="s">
        <v>125</v>
      </c>
      <c r="D5" s="121"/>
    </row>
    <row r="6" spans="1:8" s="6" customFormat="1" ht="23.25">
      <c r="B6" s="31" t="s">
        <v>126</v>
      </c>
      <c r="C6" s="138"/>
      <c r="D6" s="69"/>
    </row>
    <row r="7" spans="1:8" s="6" customFormat="1" ht="23.25">
      <c r="B7" s="31"/>
      <c r="C7" s="32"/>
      <c r="D7" s="32"/>
    </row>
    <row r="8" spans="1:8" s="6" customFormat="1" ht="23.25">
      <c r="B8" s="31" t="s">
        <v>127</v>
      </c>
      <c r="C8" s="138"/>
      <c r="D8" s="69"/>
    </row>
    <row r="9" spans="1:8" s="6" customFormat="1" ht="23.25">
      <c r="B9" s="31"/>
      <c r="C9" s="32"/>
      <c r="D9" s="122"/>
    </row>
    <row r="10" spans="1:8" s="6" customFormat="1" ht="23.25">
      <c r="B10" s="31" t="s">
        <v>128</v>
      </c>
      <c r="C10" s="138"/>
      <c r="D10" s="69"/>
    </row>
    <row r="11" spans="1:8" s="6" customFormat="1" ht="23.25">
      <c r="B11" s="31"/>
      <c r="C11" s="32"/>
      <c r="D11" s="122"/>
    </row>
    <row r="12" spans="1:8" s="6" customFormat="1" ht="23.25">
      <c r="B12" s="31" t="s">
        <v>129</v>
      </c>
      <c r="C12" s="139"/>
      <c r="D12" s="123"/>
    </row>
    <row r="13" spans="1:8" s="6" customFormat="1" ht="23.25">
      <c r="B13" s="31"/>
      <c r="C13" s="54" t="s">
        <v>1</v>
      </c>
      <c r="D13" s="121"/>
    </row>
    <row r="14" spans="1:8" s="6" customFormat="1" ht="23.25">
      <c r="B14" s="31" t="s">
        <v>130</v>
      </c>
      <c r="C14" s="139"/>
      <c r="D14" s="123"/>
    </row>
    <row r="15" spans="1:8" s="6" customFormat="1" ht="23.25">
      <c r="B15" s="31"/>
      <c r="C15" s="54" t="s">
        <v>1</v>
      </c>
      <c r="D15" s="121"/>
    </row>
    <row r="16" spans="1:8" s="6" customFormat="1" ht="13.5" customHeight="1">
      <c r="B16" s="31"/>
      <c r="C16" s="54"/>
      <c r="D16" s="121"/>
    </row>
    <row r="17" spans="1:4" s="6" customFormat="1" ht="23.25">
      <c r="A17" s="177" t="s">
        <v>141</v>
      </c>
      <c r="B17" s="177"/>
      <c r="C17" s="177"/>
    </row>
    <row r="18" spans="1:4" s="6" customFormat="1" ht="23.25">
      <c r="A18" s="46"/>
      <c r="B18" s="29"/>
      <c r="C18" s="5"/>
    </row>
    <row r="19" spans="1:4" ht="54" customHeight="1">
      <c r="B19" s="168" t="s">
        <v>96</v>
      </c>
      <c r="C19" s="173"/>
      <c r="D19" s="169" t="s">
        <v>110</v>
      </c>
    </row>
    <row r="20" spans="1:4">
      <c r="B20" s="174"/>
      <c r="C20" s="175"/>
      <c r="D20" s="170"/>
    </row>
    <row r="21" spans="1:4" ht="18">
      <c r="B21" s="176" t="s">
        <v>97</v>
      </c>
      <c r="C21" s="176"/>
      <c r="D21" s="176"/>
    </row>
    <row r="22" spans="1:4" ht="30" customHeight="1">
      <c r="B22" s="39" t="s">
        <v>74</v>
      </c>
      <c r="C22" s="53" t="s">
        <v>40</v>
      </c>
      <c r="D22" s="51"/>
    </row>
    <row r="23" spans="1:4" ht="30" customHeight="1">
      <c r="B23" s="39" t="s">
        <v>75</v>
      </c>
      <c r="C23" s="40" t="s">
        <v>41</v>
      </c>
      <c r="D23" s="50"/>
    </row>
    <row r="24" spans="1:4" ht="30" customHeight="1">
      <c r="B24" s="39" t="s">
        <v>76</v>
      </c>
      <c r="C24" s="40" t="s">
        <v>42</v>
      </c>
      <c r="D24" s="50"/>
    </row>
    <row r="25" spans="1:4" ht="30" customHeight="1">
      <c r="B25" s="41"/>
      <c r="C25" s="37"/>
      <c r="D25" s="96"/>
    </row>
    <row r="26" spans="1:4" ht="18">
      <c r="B26" s="176" t="s">
        <v>98</v>
      </c>
      <c r="C26" s="176"/>
      <c r="D26" s="176"/>
    </row>
    <row r="27" spans="1:4" ht="30" customHeight="1">
      <c r="B27" s="52" t="s">
        <v>77</v>
      </c>
      <c r="C27" s="53" t="s">
        <v>37</v>
      </c>
      <c r="D27" s="51"/>
    </row>
    <row r="28" spans="1:4" ht="30" customHeight="1">
      <c r="B28" s="39" t="s">
        <v>78</v>
      </c>
      <c r="C28" s="40" t="s">
        <v>38</v>
      </c>
      <c r="D28" s="50"/>
    </row>
    <row r="29" spans="1:4" ht="30" customHeight="1">
      <c r="B29" s="39" t="s">
        <v>79</v>
      </c>
      <c r="C29" s="40" t="s">
        <v>39</v>
      </c>
      <c r="D29" s="50"/>
    </row>
    <row r="30" spans="1:4" ht="30" customHeight="1">
      <c r="B30" s="41"/>
      <c r="C30" s="37"/>
      <c r="D30" s="96"/>
    </row>
    <row r="31" spans="1:4" s="30" customFormat="1" ht="18" customHeight="1">
      <c r="B31" s="178" t="s">
        <v>99</v>
      </c>
      <c r="C31" s="178"/>
      <c r="D31" s="178"/>
    </row>
    <row r="32" spans="1:4" ht="30" customHeight="1">
      <c r="B32" s="52" t="s">
        <v>80</v>
      </c>
      <c r="C32" s="53" t="s">
        <v>131</v>
      </c>
      <c r="D32" s="51"/>
    </row>
    <row r="33" spans="2:4" ht="30" customHeight="1">
      <c r="B33" s="39" t="s">
        <v>81</v>
      </c>
      <c r="C33" s="44" t="s">
        <v>132</v>
      </c>
      <c r="D33" s="50"/>
    </row>
    <row r="34" spans="2:4" ht="30" customHeight="1">
      <c r="B34" s="39" t="s">
        <v>82</v>
      </c>
      <c r="C34" s="40" t="s">
        <v>133</v>
      </c>
      <c r="D34" s="50"/>
    </row>
    <row r="35" spans="2:4" ht="30" customHeight="1">
      <c r="B35" s="42"/>
      <c r="C35" s="43"/>
      <c r="D35" s="96"/>
    </row>
    <row r="36" spans="2:4" ht="18">
      <c r="B36" s="176" t="s">
        <v>100</v>
      </c>
      <c r="C36" s="176"/>
      <c r="D36" s="176"/>
    </row>
    <row r="37" spans="2:4" ht="30" customHeight="1">
      <c r="B37" s="52" t="s">
        <v>84</v>
      </c>
      <c r="C37" s="53" t="s">
        <v>134</v>
      </c>
      <c r="D37" s="51"/>
    </row>
    <row r="38" spans="2:4" ht="30" customHeight="1">
      <c r="B38" s="39" t="s">
        <v>85</v>
      </c>
      <c r="C38" s="40" t="s">
        <v>135</v>
      </c>
      <c r="D38" s="50"/>
    </row>
    <row r="39" spans="2:4" ht="30" customHeight="1">
      <c r="B39" s="39" t="s">
        <v>86</v>
      </c>
      <c r="C39" s="40" t="s">
        <v>104</v>
      </c>
      <c r="D39" s="50"/>
    </row>
    <row r="40" spans="2:4" ht="30" customHeight="1">
      <c r="B40" s="41"/>
      <c r="C40" s="37"/>
      <c r="D40" s="96"/>
    </row>
    <row r="41" spans="2:4" ht="18">
      <c r="B41" s="176" t="s">
        <v>101</v>
      </c>
      <c r="C41" s="176"/>
      <c r="D41" s="176"/>
    </row>
    <row r="42" spans="2:4" ht="30" customHeight="1">
      <c r="B42" s="52" t="s">
        <v>83</v>
      </c>
      <c r="C42" s="53" t="s">
        <v>136</v>
      </c>
      <c r="D42" s="51"/>
    </row>
    <row r="43" spans="2:4" ht="30" customHeight="1">
      <c r="B43" s="39" t="s">
        <v>87</v>
      </c>
      <c r="C43" s="40" t="s">
        <v>137</v>
      </c>
      <c r="D43" s="50"/>
    </row>
    <row r="44" spans="2:4" ht="30" customHeight="1">
      <c r="B44" s="39" t="s">
        <v>88</v>
      </c>
      <c r="C44" s="40" t="s">
        <v>138</v>
      </c>
      <c r="D44" s="50"/>
    </row>
    <row r="45" spans="2:4" ht="30" customHeight="1">
      <c r="B45" s="42"/>
      <c r="C45" s="43"/>
      <c r="D45" s="109"/>
    </row>
    <row r="46" spans="2:4" ht="30" customHeight="1">
      <c r="B46" s="42"/>
      <c r="C46" s="124" t="s">
        <v>146</v>
      </c>
      <c r="D46" s="125">
        <f>SUM(D42:D44,D37:D39,D32:D34,D27:D29,D22:D24)</f>
        <v>0</v>
      </c>
    </row>
    <row r="47" spans="2:4" ht="30" customHeight="1">
      <c r="B47" s="42"/>
      <c r="C47" s="43"/>
      <c r="D47" s="109"/>
    </row>
    <row r="48" spans="2:4" ht="30" customHeight="1">
      <c r="B48" s="155" t="s">
        <v>108</v>
      </c>
      <c r="C48" s="55" t="s">
        <v>146</v>
      </c>
      <c r="D48" s="113"/>
    </row>
    <row r="49" spans="1:5" ht="45.75" customHeight="1">
      <c r="B49" s="156"/>
      <c r="C49" s="56" t="s">
        <v>144</v>
      </c>
      <c r="D49" s="113"/>
    </row>
    <row r="50" spans="1:5" ht="30" customHeight="1">
      <c r="B50" s="45" t="s">
        <v>112</v>
      </c>
      <c r="C50" s="126"/>
      <c r="D50" s="116"/>
    </row>
    <row r="51" spans="1:5" ht="30" customHeight="1">
      <c r="B51" s="49" t="s">
        <v>113</v>
      </c>
      <c r="C51" s="140"/>
      <c r="D51" s="116"/>
    </row>
    <row r="52" spans="1:5" ht="30" customHeight="1">
      <c r="B52" s="49" t="s">
        <v>114</v>
      </c>
      <c r="C52" s="140"/>
      <c r="D52" s="116"/>
    </row>
    <row r="53" spans="1:5" ht="30" customHeight="1">
      <c r="B53" s="49" t="s">
        <v>145</v>
      </c>
      <c r="C53" s="127">
        <f>SUM(C50:C52)</f>
        <v>0</v>
      </c>
      <c r="D53" s="111"/>
    </row>
    <row r="54" spans="1:5" ht="18">
      <c r="B54" s="128"/>
      <c r="C54" s="129"/>
      <c r="D54" s="111"/>
    </row>
    <row r="55" spans="1:5" ht="23.25">
      <c r="A55" s="46" t="s">
        <v>105</v>
      </c>
      <c r="C55" s="5"/>
      <c r="D55" s="5"/>
      <c r="E55" s="6"/>
    </row>
    <row r="56" spans="1:5" ht="18">
      <c r="B56" s="36"/>
      <c r="C56" s="37"/>
      <c r="D56" s="37"/>
      <c r="E56" s="38"/>
    </row>
    <row r="57" spans="1:5" ht="18">
      <c r="B57" s="163" t="s">
        <v>102</v>
      </c>
      <c r="C57" s="164"/>
      <c r="D57" s="45" t="s">
        <v>2</v>
      </c>
      <c r="E57" s="38"/>
    </row>
    <row r="58" spans="1:5" ht="18">
      <c r="B58" s="39" t="s">
        <v>89</v>
      </c>
      <c r="C58" s="40" t="s">
        <v>31</v>
      </c>
      <c r="D58" s="120" t="s">
        <v>0</v>
      </c>
      <c r="E58" s="38"/>
    </row>
    <row r="59" spans="1:5" ht="18">
      <c r="B59" s="39" t="s">
        <v>90</v>
      </c>
      <c r="C59" s="40" t="s">
        <v>32</v>
      </c>
      <c r="D59" s="120" t="s">
        <v>0</v>
      </c>
      <c r="E59" s="38"/>
    </row>
    <row r="60" spans="1:5" ht="18">
      <c r="B60" s="39" t="s">
        <v>91</v>
      </c>
      <c r="C60" s="40" t="s">
        <v>117</v>
      </c>
      <c r="D60" s="120" t="s">
        <v>0</v>
      </c>
      <c r="E60" s="38"/>
    </row>
    <row r="61" spans="1:5" ht="18">
      <c r="B61" s="41"/>
      <c r="C61" s="37"/>
      <c r="D61" s="37"/>
      <c r="E61" s="38"/>
    </row>
    <row r="62" spans="1:5" ht="18">
      <c r="B62" s="163" t="s">
        <v>103</v>
      </c>
      <c r="C62" s="164"/>
      <c r="D62" s="45" t="s">
        <v>2</v>
      </c>
      <c r="E62" s="38"/>
    </row>
    <row r="63" spans="1:5" ht="18">
      <c r="B63" s="39" t="s">
        <v>92</v>
      </c>
      <c r="C63" s="40" t="s">
        <v>33</v>
      </c>
      <c r="D63" s="120" t="s">
        <v>0</v>
      </c>
      <c r="E63" s="38"/>
    </row>
    <row r="64" spans="1:5" ht="18">
      <c r="B64" s="39" t="s">
        <v>93</v>
      </c>
      <c r="C64" s="40" t="s">
        <v>34</v>
      </c>
      <c r="D64" s="120" t="s">
        <v>0</v>
      </c>
      <c r="E64" s="38"/>
    </row>
    <row r="65" spans="1:5" ht="18">
      <c r="B65" s="39" t="s">
        <v>94</v>
      </c>
      <c r="C65" s="40" t="s">
        <v>106</v>
      </c>
      <c r="D65" s="120" t="s">
        <v>0</v>
      </c>
      <c r="E65" s="38"/>
    </row>
    <row r="66" spans="1:5" ht="18">
      <c r="B66" s="39" t="s">
        <v>95</v>
      </c>
      <c r="C66" s="40" t="s">
        <v>35</v>
      </c>
      <c r="D66" s="120" t="s">
        <v>0</v>
      </c>
      <c r="E66" s="38"/>
    </row>
    <row r="67" spans="1:5" ht="18">
      <c r="B67" s="41"/>
      <c r="C67" s="37"/>
      <c r="D67" s="38"/>
    </row>
    <row r="68" spans="1:5" ht="20.25">
      <c r="A68" s="46" t="s">
        <v>118</v>
      </c>
      <c r="B68" s="37"/>
      <c r="C68" s="37"/>
      <c r="D68" s="37"/>
      <c r="E68" s="38"/>
    </row>
    <row r="69" spans="1:5" ht="18">
      <c r="A69" s="172" t="s">
        <v>119</v>
      </c>
      <c r="B69" s="172"/>
      <c r="C69" s="172"/>
      <c r="D69" s="172"/>
      <c r="E69" s="172"/>
    </row>
    <row r="70" spans="1:5" ht="18">
      <c r="A70" s="130" t="s">
        <v>120</v>
      </c>
      <c r="B70" s="31"/>
      <c r="C70" s="31"/>
      <c r="D70" s="31"/>
      <c r="E70" s="31"/>
    </row>
    <row r="71" spans="1:5" ht="18">
      <c r="A71" s="130"/>
      <c r="B71" s="31"/>
      <c r="C71" s="31"/>
      <c r="D71" s="31"/>
      <c r="E71" s="31"/>
    </row>
    <row r="72" spans="1:5" ht="18" customHeight="1">
      <c r="A72" s="131"/>
      <c r="B72" s="152" t="s">
        <v>157</v>
      </c>
      <c r="C72" s="152"/>
      <c r="D72" s="152"/>
      <c r="E72" s="152"/>
    </row>
    <row r="73" spans="1:5" ht="18" customHeight="1">
      <c r="A73" s="131"/>
      <c r="B73" s="152"/>
      <c r="C73" s="152"/>
      <c r="D73" s="152"/>
      <c r="E73" s="152"/>
    </row>
    <row r="74" spans="1:5" ht="18">
      <c r="A74" s="131"/>
      <c r="B74" s="31"/>
      <c r="C74" s="31"/>
      <c r="D74" s="31"/>
      <c r="E74" s="31"/>
    </row>
    <row r="75" spans="1:5" ht="18" customHeight="1">
      <c r="A75" s="131"/>
      <c r="B75" s="152" t="s">
        <v>158</v>
      </c>
      <c r="C75" s="152"/>
      <c r="D75" s="152"/>
      <c r="E75" s="152"/>
    </row>
    <row r="76" spans="1:5" ht="18" customHeight="1">
      <c r="A76" s="131"/>
      <c r="B76" s="152"/>
      <c r="C76" s="152"/>
      <c r="D76" s="152"/>
      <c r="E76" s="152"/>
    </row>
    <row r="77" spans="1:5" ht="18">
      <c r="A77" s="131"/>
      <c r="B77" s="31"/>
      <c r="C77" s="35"/>
      <c r="D77" s="35"/>
      <c r="E77" s="35"/>
    </row>
    <row r="78" spans="1:5" ht="18">
      <c r="A78" s="131"/>
      <c r="B78" s="31"/>
      <c r="C78" s="132"/>
      <c r="D78" s="34"/>
      <c r="E78" s="133"/>
    </row>
    <row r="79" spans="1:5" ht="18">
      <c r="A79" s="131"/>
      <c r="B79" s="31"/>
      <c r="C79" s="132"/>
      <c r="D79" s="34"/>
      <c r="E79" s="134"/>
    </row>
    <row r="80" spans="1:5" ht="18">
      <c r="A80" s="131"/>
      <c r="B80" s="135" t="s">
        <v>121</v>
      </c>
      <c r="C80" s="136"/>
      <c r="D80" s="135" t="s">
        <v>122</v>
      </c>
      <c r="E80" s="136"/>
    </row>
    <row r="81" spans="1:5" ht="18">
      <c r="A81" s="131"/>
      <c r="B81" s="137"/>
      <c r="C81" s="137"/>
      <c r="D81" s="137"/>
      <c r="E81" s="137"/>
    </row>
    <row r="82" spans="1:5" ht="18">
      <c r="A82" s="131"/>
      <c r="B82" s="137"/>
      <c r="C82" s="137"/>
      <c r="D82" s="137"/>
      <c r="E82" s="137"/>
    </row>
    <row r="83" spans="1:5" ht="18">
      <c r="A83" s="172" t="s">
        <v>123</v>
      </c>
      <c r="B83" s="172"/>
      <c r="C83" s="172"/>
      <c r="D83" s="172"/>
      <c r="E83" s="172"/>
    </row>
    <row r="84" spans="1:5" ht="18">
      <c r="A84" s="131"/>
      <c r="B84" s="137"/>
      <c r="C84" s="137"/>
      <c r="D84" s="137"/>
      <c r="E84" s="137"/>
    </row>
    <row r="85" spans="1:5" ht="18" customHeight="1">
      <c r="A85" s="131"/>
      <c r="B85" s="152" t="s">
        <v>156</v>
      </c>
      <c r="C85" s="152"/>
      <c r="D85" s="152"/>
      <c r="E85" s="152"/>
    </row>
    <row r="86" spans="1:5" ht="18">
      <c r="A86" s="131"/>
      <c r="B86" s="152"/>
      <c r="C86" s="152"/>
      <c r="D86" s="152"/>
      <c r="E86" s="152"/>
    </row>
    <row r="87" spans="1:5" ht="18">
      <c r="A87" s="131"/>
      <c r="B87" s="35"/>
      <c r="C87" s="35"/>
      <c r="D87" s="35"/>
      <c r="E87" s="35"/>
    </row>
    <row r="88" spans="1:5" ht="18">
      <c r="A88" s="131"/>
      <c r="B88" s="179" t="s">
        <v>154</v>
      </c>
      <c r="C88" s="180"/>
      <c r="D88" s="35"/>
      <c r="E88" s="35"/>
    </row>
    <row r="89" spans="1:5" ht="18">
      <c r="A89" s="131"/>
      <c r="B89" s="179"/>
      <c r="C89" s="180"/>
      <c r="D89" s="35"/>
      <c r="E89" s="35"/>
    </row>
    <row r="90" spans="1:5" ht="18">
      <c r="A90" s="131"/>
      <c r="B90" s="179"/>
      <c r="C90" s="180"/>
      <c r="D90" s="137"/>
      <c r="E90" s="137"/>
    </row>
    <row r="91" spans="1:5" ht="18">
      <c r="A91" s="131"/>
      <c r="B91" s="179"/>
      <c r="C91" s="181"/>
      <c r="D91" s="137"/>
      <c r="E91" s="137"/>
    </row>
    <row r="92" spans="1:5" ht="18">
      <c r="A92" s="131"/>
      <c r="B92" s="179" t="s">
        <v>124</v>
      </c>
      <c r="C92" s="180"/>
      <c r="D92" s="34"/>
      <c r="E92" s="133"/>
    </row>
    <row r="93" spans="1:5" ht="18">
      <c r="A93" s="131"/>
      <c r="B93" s="179"/>
      <c r="C93" s="180"/>
      <c r="D93" s="34"/>
      <c r="E93" s="133"/>
    </row>
    <row r="94" spans="1:5" ht="18">
      <c r="A94" s="131"/>
      <c r="B94" s="179"/>
      <c r="C94" s="180"/>
      <c r="D94" s="34"/>
      <c r="E94" s="134"/>
    </row>
    <row r="95" spans="1:5" ht="18">
      <c r="A95" s="131"/>
      <c r="B95" s="179"/>
      <c r="C95" s="181"/>
      <c r="D95" s="135" t="s">
        <v>122</v>
      </c>
      <c r="E95" s="136"/>
    </row>
    <row r="96" spans="1:5" ht="18">
      <c r="A96" s="131"/>
      <c r="B96" s="137"/>
      <c r="C96" s="137"/>
      <c r="D96" s="137"/>
      <c r="E96" s="137"/>
    </row>
  </sheetData>
  <sheetProtection algorithmName="SHA-512" hashValue="xZKs7LBFXgdzmbDMze6PL3awdqoJXR+O7pTcDYfuWtRi7C8rc0P79a/Nyu2ZdE/zhdPZwD0xkCZ4/VzYma7DBw==" saltValue="i2pgcK46yxyyPYNxDW7pQQ==" spinCount="100000" sheet="1" objects="1" scenarios="1"/>
  <mergeCells count="22">
    <mergeCell ref="B92:B95"/>
    <mergeCell ref="B72:E73"/>
    <mergeCell ref="B75:E76"/>
    <mergeCell ref="C92:C95"/>
    <mergeCell ref="B85:E86"/>
    <mergeCell ref="A83:E83"/>
    <mergeCell ref="B88:B91"/>
    <mergeCell ref="C88:C91"/>
    <mergeCell ref="A1:C1"/>
    <mergeCell ref="A69:E69"/>
    <mergeCell ref="B19:C20"/>
    <mergeCell ref="D19:D20"/>
    <mergeCell ref="B21:D21"/>
    <mergeCell ref="B26:D26"/>
    <mergeCell ref="A17:C17"/>
    <mergeCell ref="B48:B49"/>
    <mergeCell ref="B31:D31"/>
    <mergeCell ref="B36:D36"/>
    <mergeCell ref="B41:D41"/>
    <mergeCell ref="B57:C57"/>
    <mergeCell ref="B62:C62"/>
    <mergeCell ref="A2:G2"/>
  </mergeCells>
  <dataValidations disablePrompts="1" count="1">
    <dataValidation type="list" allowBlank="1" showInputMessage="1" showErrorMessage="1" sqref="D58:D60 D63:D66" xr:uid="{0BCEB8EA-1C3A-46EC-B42C-32E75D723CC1}">
      <formula1>"Please select, Achieved, Not Achieved"</formula1>
    </dataValidation>
  </dataValidations>
  <pageMargins left="0.23622047244094491" right="0.23622047244094491" top="0.47244094488188981" bottom="0.74803149606299213" header="0.31496062992125984" footer="0.31496062992125984"/>
  <pageSetup paperSize="9" scale="44" fitToHeight="0" orientation="portrait" r:id="rId1"/>
  <rowBreaks count="1" manualBreakCount="1">
    <brk id="5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83759-4E50-46C1-A6B2-FB48DA0F8EAD}">
  <sheetPr codeName="Sheet5">
    <pageSetUpPr fitToPage="1"/>
  </sheetPr>
  <dimension ref="A1:H96"/>
  <sheetViews>
    <sheetView zoomScale="70" zoomScaleNormal="70" zoomScalePageLayoutView="55" workbookViewId="0">
      <selection activeCell="H24" sqref="H24"/>
    </sheetView>
  </sheetViews>
  <sheetFormatPr defaultColWidth="10.42578125" defaultRowHeight="15"/>
  <cols>
    <col min="1" max="1" width="6" style="7" customWidth="1"/>
    <col min="2" max="2" width="41.7109375" style="7" customWidth="1"/>
    <col min="3" max="3" width="96.28515625" style="7" customWidth="1"/>
    <col min="4" max="4" width="32" style="8" customWidth="1"/>
    <col min="5" max="5" width="27.5703125" style="7" customWidth="1"/>
    <col min="6" max="16384" width="10.42578125" style="7"/>
  </cols>
  <sheetData>
    <row r="1" spans="1:8" ht="20.100000000000001" customHeight="1">
      <c r="A1" s="150" t="s">
        <v>149</v>
      </c>
      <c r="B1" s="150"/>
      <c r="C1" s="150"/>
      <c r="D1" s="54"/>
    </row>
    <row r="2" spans="1:8" s="2" customFormat="1" ht="42" customHeight="1">
      <c r="A2" s="151" t="s">
        <v>159</v>
      </c>
      <c r="B2" s="151"/>
      <c r="C2" s="151"/>
      <c r="D2" s="151"/>
      <c r="E2" s="151"/>
      <c r="F2" s="151"/>
      <c r="G2" s="151"/>
      <c r="H2" s="9"/>
    </row>
    <row r="3" spans="1:8" s="6" customFormat="1" ht="23.25">
      <c r="B3" s="29"/>
      <c r="C3" s="5"/>
    </row>
    <row r="4" spans="1:8" s="6" customFormat="1" ht="23.25">
      <c r="B4" s="31" t="s">
        <v>65</v>
      </c>
      <c r="C4" s="138"/>
      <c r="D4" s="69"/>
    </row>
    <row r="5" spans="1:8" s="6" customFormat="1" ht="23.25">
      <c r="B5" s="31"/>
      <c r="C5" s="54" t="s">
        <v>125</v>
      </c>
      <c r="D5" s="121"/>
    </row>
    <row r="6" spans="1:8" s="6" customFormat="1" ht="23.25">
      <c r="B6" s="31" t="s">
        <v>126</v>
      </c>
      <c r="C6" s="138"/>
      <c r="D6" s="69"/>
    </row>
    <row r="7" spans="1:8" s="6" customFormat="1" ht="23.25">
      <c r="B7" s="31"/>
      <c r="C7" s="32"/>
      <c r="D7" s="32"/>
    </row>
    <row r="8" spans="1:8" s="6" customFormat="1" ht="23.25">
      <c r="B8" s="31" t="s">
        <v>127</v>
      </c>
      <c r="C8" s="138"/>
      <c r="D8" s="69"/>
    </row>
    <row r="9" spans="1:8" s="6" customFormat="1" ht="23.25">
      <c r="B9" s="31"/>
      <c r="C9" s="32"/>
      <c r="D9" s="122"/>
    </row>
    <row r="10" spans="1:8" s="6" customFormat="1" ht="23.25">
      <c r="B10" s="31" t="s">
        <v>128</v>
      </c>
      <c r="C10" s="138"/>
      <c r="D10" s="69"/>
    </row>
    <row r="11" spans="1:8" s="6" customFormat="1" ht="23.25">
      <c r="B11" s="31"/>
      <c r="C11" s="32"/>
      <c r="D11" s="122"/>
    </row>
    <row r="12" spans="1:8" s="6" customFormat="1" ht="23.25">
      <c r="B12" s="31" t="s">
        <v>129</v>
      </c>
      <c r="C12" s="139"/>
      <c r="D12" s="123"/>
    </row>
    <row r="13" spans="1:8" s="6" customFormat="1" ht="23.25">
      <c r="B13" s="31"/>
      <c r="C13" s="54" t="s">
        <v>1</v>
      </c>
      <c r="D13" s="121"/>
    </row>
    <row r="14" spans="1:8" s="6" customFormat="1" ht="23.25">
      <c r="B14" s="31" t="s">
        <v>130</v>
      </c>
      <c r="C14" s="139"/>
      <c r="D14" s="123"/>
    </row>
    <row r="15" spans="1:8" s="6" customFormat="1" ht="23.25">
      <c r="B15" s="31"/>
      <c r="C15" s="54" t="s">
        <v>1</v>
      </c>
      <c r="D15" s="121"/>
    </row>
    <row r="16" spans="1:8" s="6" customFormat="1" ht="13.5" customHeight="1">
      <c r="B16" s="31"/>
      <c r="C16" s="54"/>
      <c r="D16" s="121"/>
    </row>
    <row r="17" spans="1:4" s="6" customFormat="1" ht="23.25">
      <c r="A17" s="177" t="s">
        <v>141</v>
      </c>
      <c r="B17" s="177"/>
      <c r="C17" s="177"/>
    </row>
    <row r="18" spans="1:4" s="6" customFormat="1" ht="23.25">
      <c r="A18" s="46"/>
      <c r="B18" s="29"/>
      <c r="C18" s="5"/>
    </row>
    <row r="19" spans="1:4" ht="54" customHeight="1">
      <c r="B19" s="168" t="s">
        <v>96</v>
      </c>
      <c r="C19" s="173"/>
      <c r="D19" s="169" t="s">
        <v>110</v>
      </c>
    </row>
    <row r="20" spans="1:4">
      <c r="B20" s="174"/>
      <c r="C20" s="175"/>
      <c r="D20" s="170"/>
    </row>
    <row r="21" spans="1:4" ht="18">
      <c r="B21" s="176" t="s">
        <v>97</v>
      </c>
      <c r="C21" s="176"/>
      <c r="D21" s="176"/>
    </row>
    <row r="22" spans="1:4" ht="30" customHeight="1">
      <c r="B22" s="39" t="s">
        <v>74</v>
      </c>
      <c r="C22" s="53" t="s">
        <v>40</v>
      </c>
      <c r="D22" s="51"/>
    </row>
    <row r="23" spans="1:4" ht="30" customHeight="1">
      <c r="B23" s="39" t="s">
        <v>75</v>
      </c>
      <c r="C23" s="40" t="s">
        <v>41</v>
      </c>
      <c r="D23" s="50"/>
    </row>
    <row r="24" spans="1:4" ht="30" customHeight="1">
      <c r="B24" s="39" t="s">
        <v>76</v>
      </c>
      <c r="C24" s="40" t="s">
        <v>42</v>
      </c>
      <c r="D24" s="50"/>
    </row>
    <row r="25" spans="1:4" ht="30" customHeight="1">
      <c r="B25" s="41"/>
      <c r="C25" s="37"/>
      <c r="D25" s="96"/>
    </row>
    <row r="26" spans="1:4" ht="18">
      <c r="B26" s="176" t="s">
        <v>98</v>
      </c>
      <c r="C26" s="176"/>
      <c r="D26" s="176"/>
    </row>
    <row r="27" spans="1:4" ht="30" customHeight="1">
      <c r="B27" s="52" t="s">
        <v>77</v>
      </c>
      <c r="C27" s="53" t="s">
        <v>37</v>
      </c>
      <c r="D27" s="51"/>
    </row>
    <row r="28" spans="1:4" ht="30" customHeight="1">
      <c r="B28" s="39" t="s">
        <v>78</v>
      </c>
      <c r="C28" s="40" t="s">
        <v>38</v>
      </c>
      <c r="D28" s="50"/>
    </row>
    <row r="29" spans="1:4" ht="30" customHeight="1">
      <c r="B29" s="39" t="s">
        <v>79</v>
      </c>
      <c r="C29" s="40" t="s">
        <v>39</v>
      </c>
      <c r="D29" s="50"/>
    </row>
    <row r="30" spans="1:4" ht="30" customHeight="1">
      <c r="B30" s="41"/>
      <c r="C30" s="37"/>
      <c r="D30" s="96"/>
    </row>
    <row r="31" spans="1:4" s="30" customFormat="1" ht="18" customHeight="1">
      <c r="B31" s="178" t="s">
        <v>99</v>
      </c>
      <c r="C31" s="178"/>
      <c r="D31" s="178"/>
    </row>
    <row r="32" spans="1:4" ht="30" customHeight="1">
      <c r="B32" s="52" t="s">
        <v>80</v>
      </c>
      <c r="C32" s="53" t="s">
        <v>131</v>
      </c>
      <c r="D32" s="51"/>
    </row>
    <row r="33" spans="2:4" ht="30" customHeight="1">
      <c r="B33" s="39" t="s">
        <v>81</v>
      </c>
      <c r="C33" s="44" t="s">
        <v>132</v>
      </c>
      <c r="D33" s="50"/>
    </row>
    <row r="34" spans="2:4" ht="30" customHeight="1">
      <c r="B34" s="39" t="s">
        <v>82</v>
      </c>
      <c r="C34" s="40" t="s">
        <v>133</v>
      </c>
      <c r="D34" s="50"/>
    </row>
    <row r="35" spans="2:4" ht="30" customHeight="1">
      <c r="B35" s="42"/>
      <c r="C35" s="43"/>
      <c r="D35" s="96"/>
    </row>
    <row r="36" spans="2:4" ht="18">
      <c r="B36" s="176" t="s">
        <v>100</v>
      </c>
      <c r="C36" s="176"/>
      <c r="D36" s="176"/>
    </row>
    <row r="37" spans="2:4" ht="30" customHeight="1">
      <c r="B37" s="52" t="s">
        <v>84</v>
      </c>
      <c r="C37" s="53" t="s">
        <v>134</v>
      </c>
      <c r="D37" s="51"/>
    </row>
    <row r="38" spans="2:4" ht="30" customHeight="1">
      <c r="B38" s="39" t="s">
        <v>85</v>
      </c>
      <c r="C38" s="40" t="s">
        <v>135</v>
      </c>
      <c r="D38" s="50"/>
    </row>
    <row r="39" spans="2:4" ht="30" customHeight="1">
      <c r="B39" s="39" t="s">
        <v>86</v>
      </c>
      <c r="C39" s="40" t="s">
        <v>104</v>
      </c>
      <c r="D39" s="50"/>
    </row>
    <row r="40" spans="2:4" ht="30" customHeight="1">
      <c r="B40" s="41"/>
      <c r="C40" s="37"/>
      <c r="D40" s="96"/>
    </row>
    <row r="41" spans="2:4" ht="18">
      <c r="B41" s="176" t="s">
        <v>101</v>
      </c>
      <c r="C41" s="176"/>
      <c r="D41" s="176"/>
    </row>
    <row r="42" spans="2:4" ht="30" customHeight="1">
      <c r="B42" s="52" t="s">
        <v>83</v>
      </c>
      <c r="C42" s="53" t="s">
        <v>136</v>
      </c>
      <c r="D42" s="51"/>
    </row>
    <row r="43" spans="2:4" ht="30" customHeight="1">
      <c r="B43" s="39" t="s">
        <v>87</v>
      </c>
      <c r="C43" s="40" t="s">
        <v>137</v>
      </c>
      <c r="D43" s="50"/>
    </row>
    <row r="44" spans="2:4" ht="30" customHeight="1">
      <c r="B44" s="39" t="s">
        <v>88</v>
      </c>
      <c r="C44" s="40" t="s">
        <v>138</v>
      </c>
      <c r="D44" s="50"/>
    </row>
    <row r="45" spans="2:4" ht="30" customHeight="1">
      <c r="B45" s="42"/>
      <c r="C45" s="43"/>
      <c r="D45" s="109"/>
    </row>
    <row r="46" spans="2:4" ht="30" customHeight="1">
      <c r="B46" s="42"/>
      <c r="C46" s="124" t="s">
        <v>146</v>
      </c>
      <c r="D46" s="125">
        <f>SUM(D42:D44,D37:D39,D32:D34,D27:D29,D22:D24)</f>
        <v>0</v>
      </c>
    </row>
    <row r="47" spans="2:4" ht="30" customHeight="1">
      <c r="B47" s="42"/>
      <c r="C47" s="43"/>
      <c r="D47" s="109"/>
    </row>
    <row r="48" spans="2:4" ht="30" customHeight="1">
      <c r="B48" s="155" t="s">
        <v>108</v>
      </c>
      <c r="C48" s="55" t="s">
        <v>146</v>
      </c>
      <c r="D48" s="113"/>
    </row>
    <row r="49" spans="1:5" ht="45.75" customHeight="1">
      <c r="B49" s="156"/>
      <c r="C49" s="56" t="s">
        <v>144</v>
      </c>
      <c r="D49" s="113"/>
    </row>
    <row r="50" spans="1:5" ht="30" customHeight="1">
      <c r="B50" s="45" t="s">
        <v>112</v>
      </c>
      <c r="C50" s="126"/>
      <c r="D50" s="116"/>
    </row>
    <row r="51" spans="1:5" ht="30" customHeight="1">
      <c r="B51" s="49" t="s">
        <v>113</v>
      </c>
      <c r="C51" s="140"/>
      <c r="D51" s="116"/>
    </row>
    <row r="52" spans="1:5" ht="30" customHeight="1">
      <c r="B52" s="49" t="s">
        <v>114</v>
      </c>
      <c r="C52" s="140"/>
      <c r="D52" s="116"/>
    </row>
    <row r="53" spans="1:5" ht="30" customHeight="1">
      <c r="B53" s="49" t="s">
        <v>145</v>
      </c>
      <c r="C53" s="127">
        <f>SUM(C50:C52)</f>
        <v>0</v>
      </c>
      <c r="D53" s="111"/>
    </row>
    <row r="54" spans="1:5" ht="18">
      <c r="B54" s="128"/>
      <c r="C54" s="129"/>
      <c r="D54" s="111"/>
    </row>
    <row r="55" spans="1:5" ht="23.25">
      <c r="A55" s="46" t="s">
        <v>105</v>
      </c>
      <c r="C55" s="5"/>
      <c r="D55" s="5"/>
      <c r="E55" s="6"/>
    </row>
    <row r="56" spans="1:5" ht="18">
      <c r="B56" s="36"/>
      <c r="C56" s="37"/>
      <c r="D56" s="37"/>
      <c r="E56" s="38"/>
    </row>
    <row r="57" spans="1:5" ht="18">
      <c r="B57" s="163" t="s">
        <v>102</v>
      </c>
      <c r="C57" s="164"/>
      <c r="D57" s="45" t="s">
        <v>2</v>
      </c>
      <c r="E57" s="38"/>
    </row>
    <row r="58" spans="1:5" ht="18">
      <c r="B58" s="39" t="s">
        <v>89</v>
      </c>
      <c r="C58" s="40" t="s">
        <v>31</v>
      </c>
      <c r="D58" s="120" t="s">
        <v>0</v>
      </c>
      <c r="E58" s="38"/>
    </row>
    <row r="59" spans="1:5" ht="18">
      <c r="B59" s="39" t="s">
        <v>90</v>
      </c>
      <c r="C59" s="40" t="s">
        <v>32</v>
      </c>
      <c r="D59" s="120" t="s">
        <v>0</v>
      </c>
      <c r="E59" s="38"/>
    </row>
    <row r="60" spans="1:5" ht="18">
      <c r="B60" s="39" t="s">
        <v>91</v>
      </c>
      <c r="C60" s="40" t="s">
        <v>117</v>
      </c>
      <c r="D60" s="120" t="s">
        <v>0</v>
      </c>
      <c r="E60" s="38"/>
    </row>
    <row r="61" spans="1:5" ht="18">
      <c r="B61" s="41"/>
      <c r="C61" s="37"/>
      <c r="D61" s="37"/>
      <c r="E61" s="38"/>
    </row>
    <row r="62" spans="1:5" ht="18">
      <c r="B62" s="163" t="s">
        <v>103</v>
      </c>
      <c r="C62" s="164"/>
      <c r="D62" s="45" t="s">
        <v>2</v>
      </c>
      <c r="E62" s="38"/>
    </row>
    <row r="63" spans="1:5" ht="18">
      <c r="B63" s="39" t="s">
        <v>92</v>
      </c>
      <c r="C63" s="40" t="s">
        <v>33</v>
      </c>
      <c r="D63" s="120" t="s">
        <v>0</v>
      </c>
      <c r="E63" s="38"/>
    </row>
    <row r="64" spans="1:5" ht="18">
      <c r="B64" s="39" t="s">
        <v>93</v>
      </c>
      <c r="C64" s="40" t="s">
        <v>34</v>
      </c>
      <c r="D64" s="120" t="s">
        <v>0</v>
      </c>
      <c r="E64" s="38"/>
    </row>
    <row r="65" spans="1:5" ht="18">
      <c r="B65" s="39" t="s">
        <v>94</v>
      </c>
      <c r="C65" s="40" t="s">
        <v>106</v>
      </c>
      <c r="D65" s="120" t="s">
        <v>0</v>
      </c>
      <c r="E65" s="38"/>
    </row>
    <row r="66" spans="1:5" ht="18">
      <c r="B66" s="39" t="s">
        <v>95</v>
      </c>
      <c r="C66" s="40" t="s">
        <v>35</v>
      </c>
      <c r="D66" s="120" t="s">
        <v>0</v>
      </c>
      <c r="E66" s="38"/>
    </row>
    <row r="67" spans="1:5" ht="18">
      <c r="B67" s="41"/>
      <c r="C67" s="37"/>
      <c r="D67" s="38"/>
    </row>
    <row r="68" spans="1:5" ht="20.25">
      <c r="A68" s="46" t="s">
        <v>118</v>
      </c>
      <c r="B68" s="37"/>
      <c r="C68" s="37"/>
      <c r="D68" s="37"/>
      <c r="E68" s="38"/>
    </row>
    <row r="69" spans="1:5" ht="18">
      <c r="A69" s="172" t="s">
        <v>119</v>
      </c>
      <c r="B69" s="172"/>
      <c r="C69" s="172"/>
      <c r="D69" s="172"/>
      <c r="E69" s="172"/>
    </row>
    <row r="70" spans="1:5" ht="18">
      <c r="A70" s="130" t="s">
        <v>120</v>
      </c>
      <c r="B70" s="31"/>
      <c r="C70" s="31"/>
      <c r="D70" s="31"/>
      <c r="E70" s="31"/>
    </row>
    <row r="71" spans="1:5" ht="18">
      <c r="A71" s="130"/>
      <c r="B71" s="31"/>
      <c r="C71" s="31"/>
      <c r="D71" s="31"/>
      <c r="E71" s="31"/>
    </row>
    <row r="72" spans="1:5" ht="18" customHeight="1">
      <c r="A72" s="131"/>
      <c r="B72" s="152" t="s">
        <v>157</v>
      </c>
      <c r="C72" s="152"/>
      <c r="D72" s="152"/>
      <c r="E72" s="152"/>
    </row>
    <row r="73" spans="1:5" ht="18" customHeight="1">
      <c r="A73" s="131"/>
      <c r="B73" s="152"/>
      <c r="C73" s="152"/>
      <c r="D73" s="152"/>
      <c r="E73" s="152"/>
    </row>
    <row r="74" spans="1:5" ht="18">
      <c r="A74" s="131"/>
      <c r="B74" s="31"/>
      <c r="C74" s="31"/>
      <c r="D74" s="31"/>
      <c r="E74" s="31"/>
    </row>
    <row r="75" spans="1:5" ht="18" customHeight="1">
      <c r="A75" s="131"/>
      <c r="B75" s="152" t="s">
        <v>158</v>
      </c>
      <c r="C75" s="152"/>
      <c r="D75" s="152"/>
      <c r="E75" s="152"/>
    </row>
    <row r="76" spans="1:5" ht="18" customHeight="1">
      <c r="A76" s="131"/>
      <c r="B76" s="152"/>
      <c r="C76" s="152"/>
      <c r="D76" s="152"/>
      <c r="E76" s="152"/>
    </row>
    <row r="77" spans="1:5" ht="18">
      <c r="A77" s="131"/>
      <c r="B77" s="31"/>
      <c r="C77" s="35"/>
      <c r="D77" s="35"/>
      <c r="E77" s="35"/>
    </row>
    <row r="78" spans="1:5" ht="18">
      <c r="A78" s="131"/>
      <c r="B78" s="31"/>
      <c r="C78" s="132"/>
      <c r="D78" s="34"/>
      <c r="E78" s="133"/>
    </row>
    <row r="79" spans="1:5" ht="18">
      <c r="A79" s="131"/>
      <c r="B79" s="31"/>
      <c r="C79" s="132"/>
      <c r="D79" s="34"/>
      <c r="E79" s="134"/>
    </row>
    <row r="80" spans="1:5" ht="18">
      <c r="A80" s="131"/>
      <c r="B80" s="135" t="s">
        <v>121</v>
      </c>
      <c r="C80" s="136"/>
      <c r="D80" s="135" t="s">
        <v>122</v>
      </c>
      <c r="E80" s="136"/>
    </row>
    <row r="81" spans="1:5" ht="18">
      <c r="A81" s="131"/>
      <c r="B81" s="137"/>
      <c r="C81" s="137"/>
      <c r="D81" s="137"/>
      <c r="E81" s="137"/>
    </row>
    <row r="82" spans="1:5" ht="18">
      <c r="A82" s="131"/>
      <c r="B82" s="137"/>
      <c r="C82" s="137"/>
      <c r="D82" s="137"/>
      <c r="E82" s="137"/>
    </row>
    <row r="83" spans="1:5" ht="18">
      <c r="A83" s="172" t="s">
        <v>123</v>
      </c>
      <c r="B83" s="172"/>
      <c r="C83" s="172"/>
      <c r="D83" s="172"/>
      <c r="E83" s="172"/>
    </row>
    <row r="84" spans="1:5" ht="18">
      <c r="A84" s="131"/>
      <c r="B84" s="137"/>
      <c r="C84" s="137"/>
      <c r="D84" s="137"/>
      <c r="E84" s="137"/>
    </row>
    <row r="85" spans="1:5" ht="18" customHeight="1">
      <c r="A85" s="131"/>
      <c r="B85" s="152" t="s">
        <v>156</v>
      </c>
      <c r="C85" s="152"/>
      <c r="D85" s="152"/>
      <c r="E85" s="152"/>
    </row>
    <row r="86" spans="1:5" ht="18">
      <c r="A86" s="131"/>
      <c r="B86" s="152"/>
      <c r="C86" s="152"/>
      <c r="D86" s="152"/>
      <c r="E86" s="152"/>
    </row>
    <row r="87" spans="1:5" ht="18">
      <c r="A87" s="131"/>
      <c r="B87" s="35"/>
      <c r="C87" s="35"/>
      <c r="D87" s="35"/>
      <c r="E87" s="35"/>
    </row>
    <row r="88" spans="1:5" ht="18">
      <c r="A88" s="131"/>
      <c r="B88" s="179" t="s">
        <v>154</v>
      </c>
      <c r="C88" s="180"/>
      <c r="D88" s="35"/>
      <c r="E88" s="35"/>
    </row>
    <row r="89" spans="1:5" ht="18">
      <c r="A89" s="131"/>
      <c r="B89" s="179"/>
      <c r="C89" s="180"/>
      <c r="D89" s="35"/>
      <c r="E89" s="35"/>
    </row>
    <row r="90" spans="1:5" ht="18">
      <c r="A90" s="131"/>
      <c r="B90" s="179"/>
      <c r="C90" s="180"/>
      <c r="D90" s="137"/>
      <c r="E90" s="137"/>
    </row>
    <row r="91" spans="1:5" ht="18">
      <c r="A91" s="131"/>
      <c r="B91" s="179"/>
      <c r="C91" s="181"/>
      <c r="D91" s="137"/>
      <c r="E91" s="137"/>
    </row>
    <row r="92" spans="1:5" ht="18">
      <c r="A92" s="131"/>
      <c r="B92" s="179" t="s">
        <v>124</v>
      </c>
      <c r="C92" s="180"/>
      <c r="D92" s="34"/>
      <c r="E92" s="133"/>
    </row>
    <row r="93" spans="1:5" ht="18">
      <c r="A93" s="131"/>
      <c r="B93" s="179"/>
      <c r="C93" s="180"/>
      <c r="D93" s="34"/>
      <c r="E93" s="133"/>
    </row>
    <row r="94" spans="1:5" ht="18">
      <c r="A94" s="131"/>
      <c r="B94" s="179"/>
      <c r="C94" s="180"/>
      <c r="D94" s="34"/>
      <c r="E94" s="134"/>
    </row>
    <row r="95" spans="1:5" ht="18">
      <c r="A95" s="131"/>
      <c r="B95" s="179"/>
      <c r="C95" s="181"/>
      <c r="D95" s="135" t="s">
        <v>122</v>
      </c>
      <c r="E95" s="136"/>
    </row>
    <row r="96" spans="1:5" ht="18">
      <c r="A96" s="131"/>
      <c r="B96" s="137"/>
      <c r="C96" s="137"/>
      <c r="D96" s="137"/>
      <c r="E96" s="137"/>
    </row>
  </sheetData>
  <sheetProtection algorithmName="SHA-512" hashValue="xZKs7LBFXgdzmbDMze6PL3awdqoJXR+O7pTcDYfuWtRi7C8rc0P79a/Nyu2ZdE/zhdPZwD0xkCZ4/VzYma7DBw==" saltValue="i2pgcK46yxyyPYNxDW7pQQ==" spinCount="100000" sheet="1" objects="1" scenarios="1"/>
  <mergeCells count="22">
    <mergeCell ref="B88:B91"/>
    <mergeCell ref="C88:C91"/>
    <mergeCell ref="B92:B95"/>
    <mergeCell ref="C92:C95"/>
    <mergeCell ref="B62:C62"/>
    <mergeCell ref="A69:E69"/>
    <mergeCell ref="B72:E73"/>
    <mergeCell ref="B75:E76"/>
    <mergeCell ref="A83:E83"/>
    <mergeCell ref="B85:E86"/>
    <mergeCell ref="B57:C57"/>
    <mergeCell ref="A1:C1"/>
    <mergeCell ref="A2:G2"/>
    <mergeCell ref="A17:C17"/>
    <mergeCell ref="B19:C20"/>
    <mergeCell ref="D19:D20"/>
    <mergeCell ref="B21:D21"/>
    <mergeCell ref="B26:D26"/>
    <mergeCell ref="B31:D31"/>
    <mergeCell ref="B36:D36"/>
    <mergeCell ref="B41:D41"/>
    <mergeCell ref="B48:B49"/>
  </mergeCells>
  <dataValidations count="1">
    <dataValidation type="list" allowBlank="1" showInputMessage="1" showErrorMessage="1" sqref="D58:D60 D63:D66" xr:uid="{64C7F91B-D282-4F28-8B21-2202CDA9355A}">
      <formula1>"Please select, Achieved, Not Achieved"</formula1>
    </dataValidation>
  </dataValidations>
  <pageMargins left="0.23622047244094491" right="0.23622047244094491" top="0.47244094488188981" bottom="0.74803149606299213" header="0.31496062992125984" footer="0.31496062992125984"/>
  <pageSetup paperSize="9" scale="44" fitToHeight="0" orientation="portrait" r:id="rId1"/>
  <rowBreaks count="1" manualBreakCount="1">
    <brk id="5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7118-4A32-4650-B711-F2AD616C196E}">
  <sheetPr codeName="Sheet6">
    <pageSetUpPr fitToPage="1"/>
  </sheetPr>
  <dimension ref="A1:H96"/>
  <sheetViews>
    <sheetView topLeftCell="A68" zoomScale="70" zoomScaleNormal="70" zoomScalePageLayoutView="55" workbookViewId="0">
      <selection activeCell="E9" sqref="E9"/>
    </sheetView>
  </sheetViews>
  <sheetFormatPr defaultColWidth="10.42578125" defaultRowHeight="15"/>
  <cols>
    <col min="1" max="1" width="6" style="7" customWidth="1"/>
    <col min="2" max="2" width="41.7109375" style="7" customWidth="1"/>
    <col min="3" max="3" width="96.28515625" style="7" customWidth="1"/>
    <col min="4" max="4" width="32" style="8" customWidth="1"/>
    <col min="5" max="5" width="27.5703125" style="7" customWidth="1"/>
    <col min="6" max="16384" width="10.42578125" style="7"/>
  </cols>
  <sheetData>
    <row r="1" spans="1:8" ht="20.100000000000001" customHeight="1">
      <c r="A1" s="150" t="s">
        <v>149</v>
      </c>
      <c r="B1" s="150"/>
      <c r="C1" s="150"/>
      <c r="D1" s="54"/>
    </row>
    <row r="2" spans="1:8" s="2" customFormat="1" ht="42" customHeight="1">
      <c r="A2" s="151" t="s">
        <v>159</v>
      </c>
      <c r="B2" s="151"/>
      <c r="C2" s="151"/>
      <c r="D2" s="151"/>
      <c r="E2" s="151"/>
      <c r="F2" s="151"/>
      <c r="G2" s="151"/>
      <c r="H2" s="9"/>
    </row>
    <row r="3" spans="1:8" s="6" customFormat="1" ht="23.25">
      <c r="B3" s="29"/>
      <c r="C3" s="5"/>
    </row>
    <row r="4" spans="1:8" s="6" customFormat="1" ht="23.25">
      <c r="B4" s="31" t="s">
        <v>65</v>
      </c>
      <c r="C4" s="138"/>
      <c r="D4" s="69"/>
    </row>
    <row r="5" spans="1:8" s="6" customFormat="1" ht="23.25">
      <c r="B5" s="31"/>
      <c r="C5" s="54" t="s">
        <v>125</v>
      </c>
      <c r="D5" s="121"/>
    </row>
    <row r="6" spans="1:8" s="6" customFormat="1" ht="23.25">
      <c r="B6" s="31" t="s">
        <v>126</v>
      </c>
      <c r="C6" s="138"/>
      <c r="D6" s="69"/>
    </row>
    <row r="7" spans="1:8" s="6" customFormat="1" ht="23.25">
      <c r="B7" s="31"/>
      <c r="C7" s="32"/>
      <c r="D7" s="32"/>
    </row>
    <row r="8" spans="1:8" s="6" customFormat="1" ht="23.25">
      <c r="B8" s="31" t="s">
        <v>127</v>
      </c>
      <c r="C8" s="138"/>
      <c r="D8" s="69"/>
    </row>
    <row r="9" spans="1:8" s="6" customFormat="1" ht="23.25">
      <c r="B9" s="31"/>
      <c r="C9" s="32"/>
      <c r="D9" s="122"/>
    </row>
    <row r="10" spans="1:8" s="6" customFormat="1" ht="23.25">
      <c r="B10" s="31" t="s">
        <v>128</v>
      </c>
      <c r="C10" s="138"/>
      <c r="D10" s="69"/>
    </row>
    <row r="11" spans="1:8" s="6" customFormat="1" ht="23.25">
      <c r="B11" s="31"/>
      <c r="C11" s="32"/>
      <c r="D11" s="122"/>
    </row>
    <row r="12" spans="1:8" s="6" customFormat="1" ht="23.25">
      <c r="B12" s="31" t="s">
        <v>129</v>
      </c>
      <c r="C12" s="139"/>
      <c r="D12" s="123"/>
    </row>
    <row r="13" spans="1:8" s="6" customFormat="1" ht="23.25">
      <c r="B13" s="31"/>
      <c r="C13" s="54" t="s">
        <v>1</v>
      </c>
      <c r="D13" s="121"/>
    </row>
    <row r="14" spans="1:8" s="6" customFormat="1" ht="23.25">
      <c r="B14" s="31" t="s">
        <v>130</v>
      </c>
      <c r="C14" s="139"/>
      <c r="D14" s="123"/>
    </row>
    <row r="15" spans="1:8" s="6" customFormat="1" ht="23.25">
      <c r="B15" s="31"/>
      <c r="C15" s="54" t="s">
        <v>1</v>
      </c>
      <c r="D15" s="121"/>
    </row>
    <row r="16" spans="1:8" s="6" customFormat="1" ht="13.5" customHeight="1">
      <c r="B16" s="31"/>
      <c r="C16" s="54"/>
      <c r="D16" s="121"/>
    </row>
    <row r="17" spans="1:4" s="6" customFormat="1" ht="23.25">
      <c r="A17" s="177" t="s">
        <v>141</v>
      </c>
      <c r="B17" s="177"/>
      <c r="C17" s="177"/>
    </row>
    <row r="18" spans="1:4" s="6" customFormat="1" ht="23.25">
      <c r="A18" s="46"/>
      <c r="B18" s="29"/>
      <c r="C18" s="5"/>
    </row>
    <row r="19" spans="1:4" ht="54" customHeight="1">
      <c r="B19" s="168" t="s">
        <v>96</v>
      </c>
      <c r="C19" s="173"/>
      <c r="D19" s="169" t="s">
        <v>110</v>
      </c>
    </row>
    <row r="20" spans="1:4">
      <c r="B20" s="174"/>
      <c r="C20" s="175"/>
      <c r="D20" s="170"/>
    </row>
    <row r="21" spans="1:4" ht="18">
      <c r="B21" s="176" t="s">
        <v>97</v>
      </c>
      <c r="C21" s="176"/>
      <c r="D21" s="176"/>
    </row>
    <row r="22" spans="1:4" ht="30" customHeight="1">
      <c r="B22" s="39" t="s">
        <v>74</v>
      </c>
      <c r="C22" s="53" t="s">
        <v>40</v>
      </c>
      <c r="D22" s="51"/>
    </row>
    <row r="23" spans="1:4" ht="30" customHeight="1">
      <c r="B23" s="39" t="s">
        <v>75</v>
      </c>
      <c r="C23" s="40" t="s">
        <v>41</v>
      </c>
      <c r="D23" s="50"/>
    </row>
    <row r="24" spans="1:4" ht="30" customHeight="1">
      <c r="B24" s="39" t="s">
        <v>76</v>
      </c>
      <c r="C24" s="40" t="s">
        <v>42</v>
      </c>
      <c r="D24" s="50"/>
    </row>
    <row r="25" spans="1:4" ht="30" customHeight="1">
      <c r="B25" s="41"/>
      <c r="C25" s="37"/>
      <c r="D25" s="96"/>
    </row>
    <row r="26" spans="1:4" ht="18">
      <c r="B26" s="176" t="s">
        <v>98</v>
      </c>
      <c r="C26" s="176"/>
      <c r="D26" s="176"/>
    </row>
    <row r="27" spans="1:4" ht="30" customHeight="1">
      <c r="B27" s="52" t="s">
        <v>77</v>
      </c>
      <c r="C27" s="53" t="s">
        <v>37</v>
      </c>
      <c r="D27" s="51"/>
    </row>
    <row r="28" spans="1:4" ht="30" customHeight="1">
      <c r="B28" s="39" t="s">
        <v>78</v>
      </c>
      <c r="C28" s="40" t="s">
        <v>38</v>
      </c>
      <c r="D28" s="50"/>
    </row>
    <row r="29" spans="1:4" ht="30" customHeight="1">
      <c r="B29" s="39" t="s">
        <v>79</v>
      </c>
      <c r="C29" s="40" t="s">
        <v>39</v>
      </c>
      <c r="D29" s="50"/>
    </row>
    <row r="30" spans="1:4" ht="30" customHeight="1">
      <c r="B30" s="41"/>
      <c r="C30" s="37"/>
      <c r="D30" s="96"/>
    </row>
    <row r="31" spans="1:4" s="30" customFormat="1" ht="18" customHeight="1">
      <c r="B31" s="178" t="s">
        <v>99</v>
      </c>
      <c r="C31" s="178"/>
      <c r="D31" s="178"/>
    </row>
    <row r="32" spans="1:4" ht="30" customHeight="1">
      <c r="B32" s="52" t="s">
        <v>80</v>
      </c>
      <c r="C32" s="53" t="s">
        <v>131</v>
      </c>
      <c r="D32" s="51"/>
    </row>
    <row r="33" spans="2:4" ht="30" customHeight="1">
      <c r="B33" s="39" t="s">
        <v>81</v>
      </c>
      <c r="C33" s="44" t="s">
        <v>132</v>
      </c>
      <c r="D33" s="50"/>
    </row>
    <row r="34" spans="2:4" ht="30" customHeight="1">
      <c r="B34" s="39" t="s">
        <v>82</v>
      </c>
      <c r="C34" s="40" t="s">
        <v>133</v>
      </c>
      <c r="D34" s="50"/>
    </row>
    <row r="35" spans="2:4" ht="30" customHeight="1">
      <c r="B35" s="42"/>
      <c r="C35" s="43"/>
      <c r="D35" s="96"/>
    </row>
    <row r="36" spans="2:4" ht="18">
      <c r="B36" s="176" t="s">
        <v>100</v>
      </c>
      <c r="C36" s="176"/>
      <c r="D36" s="176"/>
    </row>
    <row r="37" spans="2:4" ht="30" customHeight="1">
      <c r="B37" s="52" t="s">
        <v>84</v>
      </c>
      <c r="C37" s="53" t="s">
        <v>134</v>
      </c>
      <c r="D37" s="51"/>
    </row>
    <row r="38" spans="2:4" ht="30" customHeight="1">
      <c r="B38" s="39" t="s">
        <v>85</v>
      </c>
      <c r="C38" s="40" t="s">
        <v>135</v>
      </c>
      <c r="D38" s="50"/>
    </row>
    <row r="39" spans="2:4" ht="30" customHeight="1">
      <c r="B39" s="39" t="s">
        <v>86</v>
      </c>
      <c r="C39" s="40" t="s">
        <v>104</v>
      </c>
      <c r="D39" s="50"/>
    </row>
    <row r="40" spans="2:4" ht="30" customHeight="1">
      <c r="B40" s="41"/>
      <c r="C40" s="37"/>
      <c r="D40" s="96"/>
    </row>
    <row r="41" spans="2:4" ht="18">
      <c r="B41" s="176" t="s">
        <v>101</v>
      </c>
      <c r="C41" s="176"/>
      <c r="D41" s="176"/>
    </row>
    <row r="42" spans="2:4" ht="30" customHeight="1">
      <c r="B42" s="52" t="s">
        <v>83</v>
      </c>
      <c r="C42" s="53" t="s">
        <v>136</v>
      </c>
      <c r="D42" s="51"/>
    </row>
    <row r="43" spans="2:4" ht="30" customHeight="1">
      <c r="B43" s="39" t="s">
        <v>87</v>
      </c>
      <c r="C43" s="40" t="s">
        <v>137</v>
      </c>
      <c r="D43" s="50"/>
    </row>
    <row r="44" spans="2:4" ht="30" customHeight="1">
      <c r="B44" s="39" t="s">
        <v>88</v>
      </c>
      <c r="C44" s="40" t="s">
        <v>138</v>
      </c>
      <c r="D44" s="50"/>
    </row>
    <row r="45" spans="2:4" ht="30" customHeight="1">
      <c r="B45" s="42"/>
      <c r="C45" s="43"/>
      <c r="D45" s="109"/>
    </row>
    <row r="46" spans="2:4" ht="30" customHeight="1">
      <c r="B46" s="42"/>
      <c r="C46" s="124" t="s">
        <v>146</v>
      </c>
      <c r="D46" s="125">
        <f>SUM(D42:D44,D37:D39,D32:D34,D27:D29,D22:D24)</f>
        <v>0</v>
      </c>
    </row>
    <row r="47" spans="2:4" ht="30" customHeight="1">
      <c r="B47" s="42"/>
      <c r="C47" s="43"/>
      <c r="D47" s="109"/>
    </row>
    <row r="48" spans="2:4" ht="30" customHeight="1">
      <c r="B48" s="155" t="s">
        <v>108</v>
      </c>
      <c r="C48" s="55" t="s">
        <v>146</v>
      </c>
      <c r="D48" s="113"/>
    </row>
    <row r="49" spans="1:5" ht="45.75" customHeight="1">
      <c r="B49" s="156"/>
      <c r="C49" s="56" t="s">
        <v>144</v>
      </c>
      <c r="D49" s="113"/>
    </row>
    <row r="50" spans="1:5" ht="30" customHeight="1">
      <c r="B50" s="45" t="s">
        <v>112</v>
      </c>
      <c r="C50" s="126"/>
      <c r="D50" s="116"/>
    </row>
    <row r="51" spans="1:5" ht="30" customHeight="1">
      <c r="B51" s="49" t="s">
        <v>113</v>
      </c>
      <c r="C51" s="140"/>
      <c r="D51" s="116"/>
    </row>
    <row r="52" spans="1:5" ht="30" customHeight="1">
      <c r="B52" s="49" t="s">
        <v>114</v>
      </c>
      <c r="C52" s="140"/>
      <c r="D52" s="116"/>
    </row>
    <row r="53" spans="1:5" ht="30" customHeight="1">
      <c r="B53" s="49" t="s">
        <v>145</v>
      </c>
      <c r="C53" s="127">
        <f>SUM(C50:C52)</f>
        <v>0</v>
      </c>
      <c r="D53" s="111"/>
    </row>
    <row r="54" spans="1:5" ht="18">
      <c r="B54" s="128"/>
      <c r="C54" s="129"/>
      <c r="D54" s="111"/>
    </row>
    <row r="55" spans="1:5" ht="23.25">
      <c r="A55" s="46" t="s">
        <v>105</v>
      </c>
      <c r="C55" s="5"/>
      <c r="D55" s="5"/>
      <c r="E55" s="6"/>
    </row>
    <row r="56" spans="1:5" ht="18">
      <c r="B56" s="36"/>
      <c r="C56" s="37"/>
      <c r="D56" s="37"/>
      <c r="E56" s="38"/>
    </row>
    <row r="57" spans="1:5" ht="18">
      <c r="B57" s="163" t="s">
        <v>102</v>
      </c>
      <c r="C57" s="164"/>
      <c r="D57" s="45" t="s">
        <v>2</v>
      </c>
      <c r="E57" s="38"/>
    </row>
    <row r="58" spans="1:5" ht="18">
      <c r="B58" s="39" t="s">
        <v>89</v>
      </c>
      <c r="C58" s="40" t="s">
        <v>31</v>
      </c>
      <c r="D58" s="120" t="s">
        <v>0</v>
      </c>
      <c r="E58" s="38"/>
    </row>
    <row r="59" spans="1:5" ht="18">
      <c r="B59" s="39" t="s">
        <v>90</v>
      </c>
      <c r="C59" s="40" t="s">
        <v>32</v>
      </c>
      <c r="D59" s="120" t="s">
        <v>0</v>
      </c>
      <c r="E59" s="38"/>
    </row>
    <row r="60" spans="1:5" ht="18">
      <c r="B60" s="39" t="s">
        <v>91</v>
      </c>
      <c r="C60" s="40" t="s">
        <v>117</v>
      </c>
      <c r="D60" s="120" t="s">
        <v>0</v>
      </c>
      <c r="E60" s="38"/>
    </row>
    <row r="61" spans="1:5" ht="18">
      <c r="B61" s="41"/>
      <c r="C61" s="37"/>
      <c r="D61" s="37"/>
      <c r="E61" s="38"/>
    </row>
    <row r="62" spans="1:5" ht="18">
      <c r="B62" s="163" t="s">
        <v>103</v>
      </c>
      <c r="C62" s="164"/>
      <c r="D62" s="45" t="s">
        <v>2</v>
      </c>
      <c r="E62" s="38"/>
    </row>
    <row r="63" spans="1:5" ht="18">
      <c r="B63" s="39" t="s">
        <v>92</v>
      </c>
      <c r="C63" s="40" t="s">
        <v>33</v>
      </c>
      <c r="D63" s="120" t="s">
        <v>0</v>
      </c>
      <c r="E63" s="38"/>
    </row>
    <row r="64" spans="1:5" ht="18">
      <c r="B64" s="39" t="s">
        <v>93</v>
      </c>
      <c r="C64" s="40" t="s">
        <v>34</v>
      </c>
      <c r="D64" s="120" t="s">
        <v>0</v>
      </c>
      <c r="E64" s="38"/>
    </row>
    <row r="65" spans="1:5" ht="18">
      <c r="B65" s="39" t="s">
        <v>94</v>
      </c>
      <c r="C65" s="40" t="s">
        <v>106</v>
      </c>
      <c r="D65" s="120" t="s">
        <v>0</v>
      </c>
      <c r="E65" s="38"/>
    </row>
    <row r="66" spans="1:5" ht="18">
      <c r="B66" s="39" t="s">
        <v>95</v>
      </c>
      <c r="C66" s="40" t="s">
        <v>35</v>
      </c>
      <c r="D66" s="120" t="s">
        <v>0</v>
      </c>
      <c r="E66" s="38"/>
    </row>
    <row r="67" spans="1:5" ht="18">
      <c r="B67" s="41"/>
      <c r="C67" s="37"/>
      <c r="D67" s="38"/>
    </row>
    <row r="68" spans="1:5" ht="20.25">
      <c r="A68" s="46" t="s">
        <v>118</v>
      </c>
      <c r="B68" s="37"/>
      <c r="C68" s="37"/>
      <c r="D68" s="37"/>
      <c r="E68" s="38"/>
    </row>
    <row r="69" spans="1:5" ht="18">
      <c r="A69" s="172" t="s">
        <v>119</v>
      </c>
      <c r="B69" s="172"/>
      <c r="C69" s="172"/>
      <c r="D69" s="172"/>
      <c r="E69" s="172"/>
    </row>
    <row r="70" spans="1:5" ht="18">
      <c r="A70" s="130" t="s">
        <v>120</v>
      </c>
      <c r="B70" s="31"/>
      <c r="C70" s="31"/>
      <c r="D70" s="31"/>
      <c r="E70" s="31"/>
    </row>
    <row r="71" spans="1:5" ht="18">
      <c r="A71" s="130"/>
      <c r="B71" s="31"/>
      <c r="C71" s="31"/>
      <c r="D71" s="31"/>
      <c r="E71" s="31"/>
    </row>
    <row r="72" spans="1:5" ht="18" customHeight="1">
      <c r="A72" s="131"/>
      <c r="B72" s="152" t="s">
        <v>157</v>
      </c>
      <c r="C72" s="152"/>
      <c r="D72" s="152"/>
      <c r="E72" s="152"/>
    </row>
    <row r="73" spans="1:5" ht="18" customHeight="1">
      <c r="A73" s="131"/>
      <c r="B73" s="152"/>
      <c r="C73" s="152"/>
      <c r="D73" s="152"/>
      <c r="E73" s="152"/>
    </row>
    <row r="74" spans="1:5" ht="18">
      <c r="A74" s="131"/>
      <c r="B74" s="31"/>
      <c r="C74" s="31"/>
      <c r="D74" s="31"/>
      <c r="E74" s="31"/>
    </row>
    <row r="75" spans="1:5" ht="18" customHeight="1">
      <c r="A75" s="131"/>
      <c r="B75" s="152" t="s">
        <v>158</v>
      </c>
      <c r="C75" s="152"/>
      <c r="D75" s="152"/>
      <c r="E75" s="152"/>
    </row>
    <row r="76" spans="1:5" ht="18" customHeight="1">
      <c r="A76" s="131"/>
      <c r="B76" s="152"/>
      <c r="C76" s="152"/>
      <c r="D76" s="152"/>
      <c r="E76" s="152"/>
    </row>
    <row r="77" spans="1:5" ht="18">
      <c r="A77" s="131"/>
      <c r="B77" s="31"/>
      <c r="C77" s="35"/>
      <c r="D77" s="35"/>
      <c r="E77" s="35"/>
    </row>
    <row r="78" spans="1:5" ht="18">
      <c r="A78" s="131"/>
      <c r="B78" s="31"/>
      <c r="C78" s="132"/>
      <c r="D78" s="34"/>
      <c r="E78" s="133"/>
    </row>
    <row r="79" spans="1:5" ht="18">
      <c r="A79" s="131"/>
      <c r="B79" s="31"/>
      <c r="C79" s="132"/>
      <c r="D79" s="34"/>
      <c r="E79" s="134"/>
    </row>
    <row r="80" spans="1:5" ht="18">
      <c r="A80" s="131"/>
      <c r="B80" s="135" t="s">
        <v>121</v>
      </c>
      <c r="C80" s="136"/>
      <c r="D80" s="135" t="s">
        <v>122</v>
      </c>
      <c r="E80" s="136"/>
    </row>
    <row r="81" spans="1:5" ht="18">
      <c r="A81" s="131"/>
      <c r="B81" s="137"/>
      <c r="C81" s="137"/>
      <c r="D81" s="137"/>
      <c r="E81" s="137"/>
    </row>
    <row r="82" spans="1:5" ht="18">
      <c r="A82" s="131"/>
      <c r="B82" s="137"/>
      <c r="C82" s="137"/>
      <c r="D82" s="137"/>
      <c r="E82" s="137"/>
    </row>
    <row r="83" spans="1:5" ht="18">
      <c r="A83" s="172" t="s">
        <v>123</v>
      </c>
      <c r="B83" s="172"/>
      <c r="C83" s="172"/>
      <c r="D83" s="172"/>
      <c r="E83" s="172"/>
    </row>
    <row r="84" spans="1:5" ht="18">
      <c r="A84" s="131"/>
      <c r="B84" s="137"/>
      <c r="C84" s="137"/>
      <c r="D84" s="137"/>
      <c r="E84" s="137"/>
    </row>
    <row r="85" spans="1:5" ht="18" customHeight="1">
      <c r="A85" s="131"/>
      <c r="B85" s="152" t="s">
        <v>156</v>
      </c>
      <c r="C85" s="152"/>
      <c r="D85" s="152"/>
      <c r="E85" s="152"/>
    </row>
    <row r="86" spans="1:5" ht="18">
      <c r="A86" s="131"/>
      <c r="B86" s="152"/>
      <c r="C86" s="152"/>
      <c r="D86" s="152"/>
      <c r="E86" s="152"/>
    </row>
    <row r="87" spans="1:5" ht="18">
      <c r="A87" s="131"/>
      <c r="B87" s="35"/>
      <c r="C87" s="35"/>
      <c r="D87" s="35"/>
      <c r="E87" s="35"/>
    </row>
    <row r="88" spans="1:5" ht="18">
      <c r="A88" s="131"/>
      <c r="B88" s="179" t="s">
        <v>154</v>
      </c>
      <c r="C88" s="180"/>
      <c r="D88" s="35"/>
      <c r="E88" s="35"/>
    </row>
    <row r="89" spans="1:5" ht="18">
      <c r="A89" s="131"/>
      <c r="B89" s="179"/>
      <c r="C89" s="180"/>
      <c r="D89" s="35"/>
      <c r="E89" s="35"/>
    </row>
    <row r="90" spans="1:5" ht="18">
      <c r="A90" s="131"/>
      <c r="B90" s="179"/>
      <c r="C90" s="180"/>
      <c r="D90" s="137"/>
      <c r="E90" s="137"/>
    </row>
    <row r="91" spans="1:5" ht="18">
      <c r="A91" s="131"/>
      <c r="B91" s="179"/>
      <c r="C91" s="181"/>
      <c r="D91" s="137"/>
      <c r="E91" s="137"/>
    </row>
    <row r="92" spans="1:5" ht="18">
      <c r="A92" s="131"/>
      <c r="B92" s="179" t="s">
        <v>124</v>
      </c>
      <c r="C92" s="180"/>
      <c r="D92" s="34"/>
      <c r="E92" s="133"/>
    </row>
    <row r="93" spans="1:5" ht="18">
      <c r="A93" s="131"/>
      <c r="B93" s="179"/>
      <c r="C93" s="180"/>
      <c r="D93" s="34"/>
      <c r="E93" s="133"/>
    </row>
    <row r="94" spans="1:5" ht="18">
      <c r="A94" s="131"/>
      <c r="B94" s="179"/>
      <c r="C94" s="180"/>
      <c r="D94" s="34"/>
      <c r="E94" s="134"/>
    </row>
    <row r="95" spans="1:5" ht="18">
      <c r="A95" s="131"/>
      <c r="B95" s="179"/>
      <c r="C95" s="181"/>
      <c r="D95" s="135" t="s">
        <v>122</v>
      </c>
      <c r="E95" s="136"/>
    </row>
    <row r="96" spans="1:5" ht="18">
      <c r="A96" s="131"/>
      <c r="B96" s="137"/>
      <c r="C96" s="137"/>
      <c r="D96" s="137"/>
      <c r="E96" s="137"/>
    </row>
  </sheetData>
  <sheetProtection algorithmName="SHA-512" hashValue="xZKs7LBFXgdzmbDMze6PL3awdqoJXR+O7pTcDYfuWtRi7C8rc0P79a/Nyu2ZdE/zhdPZwD0xkCZ4/VzYma7DBw==" saltValue="i2pgcK46yxyyPYNxDW7pQQ==" spinCount="100000" sheet="1" objects="1" scenarios="1"/>
  <mergeCells count="22">
    <mergeCell ref="B88:B91"/>
    <mergeCell ref="C88:C91"/>
    <mergeCell ref="B92:B95"/>
    <mergeCell ref="C92:C95"/>
    <mergeCell ref="B62:C62"/>
    <mergeCell ref="A69:E69"/>
    <mergeCell ref="B72:E73"/>
    <mergeCell ref="B75:E76"/>
    <mergeCell ref="A83:E83"/>
    <mergeCell ref="B85:E86"/>
    <mergeCell ref="B57:C57"/>
    <mergeCell ref="A1:C1"/>
    <mergeCell ref="A2:G2"/>
    <mergeCell ref="A17:C17"/>
    <mergeCell ref="B19:C20"/>
    <mergeCell ref="D19:D20"/>
    <mergeCell ref="B21:D21"/>
    <mergeCell ref="B26:D26"/>
    <mergeCell ref="B31:D31"/>
    <mergeCell ref="B36:D36"/>
    <mergeCell ref="B41:D41"/>
    <mergeCell ref="B48:B49"/>
  </mergeCells>
  <dataValidations count="1">
    <dataValidation type="list" allowBlank="1" showInputMessage="1" showErrorMessage="1" sqref="D58:D60 D63:D66" xr:uid="{8F9A13E7-CC3E-4EA5-886B-DE475DD54D19}">
      <formula1>"Please select, Achieved, Not Achieved"</formula1>
    </dataValidation>
  </dataValidations>
  <pageMargins left="0.23622047244094491" right="0.23622047244094491" top="0.47244094488188981" bottom="0.74803149606299213" header="0.31496062992125984" footer="0.31496062992125984"/>
  <pageSetup paperSize="9" scale="44" fitToHeight="0" orientation="portrait" r:id="rId1"/>
  <rowBreaks count="1" manualBreakCount="1">
    <brk id="5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60"/>
  <sheetViews>
    <sheetView zoomScale="85" zoomScaleNormal="85" workbookViewId="0">
      <selection activeCell="A10" sqref="A10"/>
    </sheetView>
  </sheetViews>
  <sheetFormatPr defaultColWidth="9.140625" defaultRowHeight="14.25"/>
  <cols>
    <col min="1" max="1" width="7.42578125" style="1" customWidth="1"/>
    <col min="2" max="2" width="49.140625" style="1" customWidth="1"/>
    <col min="3" max="3" width="39.42578125" style="1" customWidth="1"/>
    <col min="4" max="4" width="34.42578125" style="1" customWidth="1"/>
    <col min="5" max="5" width="23.85546875" style="1" customWidth="1"/>
    <col min="6" max="6" width="27.140625" style="1" customWidth="1"/>
    <col min="7" max="7" width="36.42578125" style="1" customWidth="1"/>
    <col min="8" max="8" width="30.42578125" style="1" customWidth="1"/>
    <col min="9" max="10" width="9.140625" style="1"/>
    <col min="11" max="12" width="21.42578125" style="1" customWidth="1"/>
    <col min="13" max="16384" width="9.140625" style="1"/>
  </cols>
  <sheetData>
    <row r="1" spans="1:13" ht="18" customHeight="1">
      <c r="A1" s="10" t="s">
        <v>55</v>
      </c>
      <c r="B1" s="10"/>
      <c r="C1" s="10"/>
      <c r="D1" s="10"/>
      <c r="E1" s="10"/>
      <c r="F1" s="10"/>
      <c r="G1" s="3"/>
      <c r="H1" s="3"/>
      <c r="I1" s="3"/>
      <c r="J1" s="3"/>
      <c r="K1" s="3"/>
      <c r="L1" s="3"/>
    </row>
    <row r="2" spans="1:13" ht="20.25">
      <c r="A2" s="11" t="s">
        <v>43</v>
      </c>
      <c r="B2" s="11"/>
      <c r="C2" s="11"/>
      <c r="D2" s="11"/>
      <c r="E2" s="11"/>
      <c r="F2" s="11"/>
    </row>
    <row r="3" spans="1:13" ht="18.75">
      <c r="C3" s="4"/>
      <c r="D3" s="4"/>
      <c r="E3" s="4"/>
      <c r="F3" s="4"/>
      <c r="G3" s="4"/>
      <c r="H3" s="4"/>
      <c r="I3" s="4"/>
      <c r="J3" s="4"/>
      <c r="K3" s="4"/>
      <c r="L3" s="4"/>
      <c r="M3" s="4"/>
    </row>
    <row r="4" spans="1:13" s="13" customFormat="1" ht="15.75">
      <c r="A4" s="12" t="s">
        <v>3</v>
      </c>
    </row>
    <row r="5" spans="1:13" s="13" customFormat="1" ht="15"/>
    <row r="6" spans="1:13" s="13" customFormat="1" ht="15">
      <c r="A6" s="14">
        <v>1.1000000000000001</v>
      </c>
      <c r="B6" s="13" t="s">
        <v>44</v>
      </c>
    </row>
    <row r="7" spans="1:13" s="13" customFormat="1" ht="15">
      <c r="A7" s="14"/>
    </row>
    <row r="8" spans="1:13" s="13" customFormat="1" ht="15.75">
      <c r="A8" s="14"/>
      <c r="B8" s="15"/>
      <c r="C8" s="185" t="s">
        <v>45</v>
      </c>
      <c r="D8" s="185"/>
    </row>
    <row r="9" spans="1:13" s="13" customFormat="1" ht="42" customHeight="1">
      <c r="A9" s="14"/>
      <c r="B9" s="16" t="s">
        <v>46</v>
      </c>
      <c r="C9" s="184" t="s">
        <v>4</v>
      </c>
      <c r="D9" s="184"/>
    </row>
    <row r="10" spans="1:13" s="13" customFormat="1" ht="42" customHeight="1">
      <c r="A10" s="14"/>
      <c r="B10" s="15" t="s">
        <v>47</v>
      </c>
      <c r="C10" s="184" t="s">
        <v>5</v>
      </c>
      <c r="D10" s="184"/>
    </row>
    <row r="11" spans="1:13" s="13" customFormat="1" ht="42" customHeight="1">
      <c r="A11" s="14"/>
      <c r="B11" s="15" t="s">
        <v>48</v>
      </c>
      <c r="C11" s="184" t="s">
        <v>6</v>
      </c>
      <c r="D11" s="184"/>
      <c r="G11" s="17"/>
      <c r="H11" s="17"/>
      <c r="I11" s="17"/>
      <c r="J11" s="17"/>
    </row>
    <row r="12" spans="1:13" s="13" customFormat="1" ht="15">
      <c r="A12" s="14"/>
      <c r="B12" s="2"/>
      <c r="C12" s="18"/>
      <c r="G12" s="17"/>
      <c r="H12" s="17"/>
      <c r="I12" s="17"/>
      <c r="J12" s="17"/>
    </row>
    <row r="13" spans="1:13" s="13" customFormat="1" ht="36" customHeight="1">
      <c r="A13" s="14">
        <v>1.2</v>
      </c>
      <c r="B13" s="183" t="s">
        <v>7</v>
      </c>
      <c r="C13" s="183"/>
      <c r="D13" s="183"/>
      <c r="E13" s="183"/>
      <c r="F13" s="183"/>
      <c r="G13" s="17"/>
      <c r="H13" s="17"/>
      <c r="I13" s="17"/>
      <c r="J13" s="17"/>
    </row>
    <row r="14" spans="1:13" s="13" customFormat="1" ht="15.75">
      <c r="A14" s="14"/>
      <c r="B14" s="19"/>
      <c r="C14" s="20"/>
      <c r="D14" s="20"/>
      <c r="E14" s="20"/>
      <c r="F14" s="19"/>
      <c r="G14" s="14"/>
      <c r="H14" s="17"/>
      <c r="I14" s="17"/>
      <c r="J14" s="17"/>
    </row>
    <row r="15" spans="1:13" s="13" customFormat="1" ht="15.75">
      <c r="A15" s="12" t="s">
        <v>8</v>
      </c>
    </row>
    <row r="16" spans="1:13" s="13" customFormat="1" ht="15.75">
      <c r="A16" s="12"/>
    </row>
    <row r="17" spans="1:6" s="13" customFormat="1" ht="61.5" customHeight="1">
      <c r="A17" s="14">
        <v>2.1</v>
      </c>
      <c r="B17" s="182" t="s">
        <v>9</v>
      </c>
      <c r="C17" s="182"/>
      <c r="D17" s="182"/>
      <c r="E17" s="182"/>
      <c r="F17" s="182"/>
    </row>
    <row r="18" spans="1:6" s="13" customFormat="1" ht="15">
      <c r="A18" s="14"/>
    </row>
    <row r="19" spans="1:6" s="13" customFormat="1" ht="35.25" customHeight="1">
      <c r="A19" s="14">
        <v>2.2000000000000002</v>
      </c>
      <c r="B19" s="182" t="s">
        <v>10</v>
      </c>
      <c r="C19" s="182"/>
      <c r="D19" s="182"/>
      <c r="E19" s="182"/>
      <c r="F19" s="182"/>
    </row>
    <row r="20" spans="1:6" s="13" customFormat="1" ht="15">
      <c r="A20" s="14"/>
    </row>
    <row r="21" spans="1:6" s="13" customFormat="1" ht="15.75">
      <c r="A21" s="21" t="s">
        <v>49</v>
      </c>
    </row>
    <row r="22" spans="1:6" s="13" customFormat="1" ht="15.75">
      <c r="A22" s="21"/>
    </row>
    <row r="23" spans="1:6" s="13" customFormat="1" ht="45.75" customHeight="1">
      <c r="A23" s="14">
        <v>3.1</v>
      </c>
      <c r="B23" s="182" t="s">
        <v>11</v>
      </c>
      <c r="C23" s="182"/>
      <c r="D23" s="182"/>
      <c r="E23" s="182"/>
      <c r="F23" s="182"/>
    </row>
    <row r="24" spans="1:6" s="13" customFormat="1" ht="15">
      <c r="A24" s="14">
        <v>3.2</v>
      </c>
      <c r="B24" s="182" t="s">
        <v>20</v>
      </c>
      <c r="C24" s="182"/>
      <c r="D24" s="182"/>
      <c r="E24" s="182"/>
      <c r="F24" s="182"/>
    </row>
    <row r="25" spans="1:6" s="13" customFormat="1" ht="15">
      <c r="A25" s="14"/>
      <c r="B25" s="22"/>
      <c r="C25" s="22"/>
      <c r="D25" s="22"/>
      <c r="E25" s="22"/>
      <c r="F25" s="22"/>
    </row>
    <row r="26" spans="1:6" s="13" customFormat="1" ht="93" customHeight="1">
      <c r="A26" s="14">
        <v>3.3</v>
      </c>
      <c r="B26" s="182" t="s">
        <v>50</v>
      </c>
      <c r="C26" s="182"/>
      <c r="D26" s="182"/>
      <c r="E26" s="182"/>
      <c r="F26" s="182"/>
    </row>
    <row r="27" spans="1:6" s="13" customFormat="1" ht="15">
      <c r="A27" s="14"/>
    </row>
    <row r="28" spans="1:6" s="13" customFormat="1" ht="15">
      <c r="A28" s="13">
        <v>3.4</v>
      </c>
      <c r="B28" s="13" t="s">
        <v>12</v>
      </c>
    </row>
    <row r="29" spans="1:6" s="13" customFormat="1" ht="15"/>
    <row r="30" spans="1:6" s="13" customFormat="1" ht="15.75">
      <c r="B30" s="13" t="s">
        <v>56</v>
      </c>
    </row>
    <row r="31" spans="1:6" s="13" customFormat="1" ht="33" customHeight="1">
      <c r="B31" s="182" t="s">
        <v>51</v>
      </c>
      <c r="C31" s="182"/>
      <c r="D31" s="182"/>
      <c r="E31" s="182"/>
      <c r="F31" s="182"/>
    </row>
    <row r="32" spans="1:6" s="13" customFormat="1" ht="15">
      <c r="B32" s="22"/>
      <c r="C32" s="22"/>
      <c r="D32" s="22"/>
      <c r="E32" s="22"/>
      <c r="F32" s="22"/>
    </row>
    <row r="33" spans="1:7" s="13" customFormat="1" ht="15.75">
      <c r="B33" s="13" t="s">
        <v>57</v>
      </c>
    </row>
    <row r="34" spans="1:7" s="13" customFormat="1" ht="30.75" customHeight="1">
      <c r="B34" s="182" t="s">
        <v>52</v>
      </c>
      <c r="C34" s="182"/>
      <c r="D34" s="182"/>
      <c r="E34" s="182"/>
      <c r="F34" s="182"/>
    </row>
    <row r="35" spans="1:7" s="13" customFormat="1" ht="15">
      <c r="B35" s="22"/>
      <c r="C35" s="22"/>
      <c r="D35" s="22"/>
      <c r="E35" s="22"/>
      <c r="F35" s="22"/>
    </row>
    <row r="36" spans="1:7" s="13" customFormat="1" ht="15.75">
      <c r="B36" s="13" t="s">
        <v>58</v>
      </c>
    </row>
    <row r="37" spans="1:7" s="13" customFormat="1" ht="33" customHeight="1">
      <c r="B37" s="182" t="s">
        <v>13</v>
      </c>
      <c r="C37" s="182"/>
      <c r="D37" s="182"/>
      <c r="E37" s="182"/>
      <c r="F37" s="182"/>
      <c r="G37" s="23"/>
    </row>
    <row r="38" spans="1:7" s="13" customFormat="1" ht="15"/>
    <row r="39" spans="1:7" s="13" customFormat="1" ht="33.75" customHeight="1">
      <c r="A39" s="14">
        <v>3.5</v>
      </c>
      <c r="B39" s="183" t="s">
        <v>59</v>
      </c>
      <c r="C39" s="182"/>
      <c r="D39" s="182"/>
      <c r="E39" s="182"/>
      <c r="F39" s="182"/>
    </row>
    <row r="40" spans="1:7" s="13" customFormat="1" ht="15"/>
    <row r="41" spans="1:7" s="13" customFormat="1" ht="15.75">
      <c r="A41" s="21" t="s">
        <v>14</v>
      </c>
    </row>
    <row r="42" spans="1:7" s="13" customFormat="1" ht="15.75">
      <c r="A42" s="21"/>
    </row>
    <row r="43" spans="1:7" s="13" customFormat="1" ht="31.5" customHeight="1">
      <c r="A43" s="14">
        <v>4.0999999999999996</v>
      </c>
      <c r="B43" s="182" t="s">
        <v>60</v>
      </c>
      <c r="C43" s="182"/>
      <c r="D43" s="182"/>
      <c r="E43" s="182"/>
      <c r="F43" s="182"/>
    </row>
    <row r="44" spans="1:7" s="13" customFormat="1" ht="15"/>
    <row r="45" spans="1:7" s="13" customFormat="1" ht="15.75">
      <c r="A45" s="12" t="s">
        <v>53</v>
      </c>
    </row>
    <row r="46" spans="1:7" s="13" customFormat="1" ht="15.75">
      <c r="A46" s="12"/>
    </row>
    <row r="47" spans="1:7" s="13" customFormat="1" ht="51" customHeight="1">
      <c r="A47" s="14">
        <v>5.0999999999999996</v>
      </c>
      <c r="B47" s="186" t="s">
        <v>15</v>
      </c>
      <c r="C47" s="186"/>
      <c r="D47" s="186"/>
      <c r="E47" s="186"/>
      <c r="F47" s="186"/>
    </row>
    <row r="48" spans="1:7" s="13" customFormat="1" ht="15.75">
      <c r="A48" s="12" t="s">
        <v>16</v>
      </c>
    </row>
    <row r="49" spans="1:6" s="13" customFormat="1" ht="15.75">
      <c r="A49" s="12"/>
    </row>
    <row r="50" spans="1:6" s="13" customFormat="1" ht="48" customHeight="1">
      <c r="A50" s="14">
        <v>6.1</v>
      </c>
      <c r="B50" s="182" t="s">
        <v>54</v>
      </c>
      <c r="C50" s="182"/>
      <c r="D50" s="182"/>
      <c r="E50" s="182"/>
      <c r="F50" s="182"/>
    </row>
    <row r="51" spans="1:6" s="13" customFormat="1" ht="15">
      <c r="A51" s="14"/>
    </row>
    <row r="52" spans="1:6" s="13" customFormat="1" ht="36" customHeight="1">
      <c r="A52" s="14">
        <v>6.2</v>
      </c>
      <c r="B52" s="182" t="s">
        <v>17</v>
      </c>
      <c r="C52" s="182"/>
      <c r="D52" s="182"/>
      <c r="E52" s="182"/>
      <c r="F52" s="182"/>
    </row>
    <row r="53" spans="1:6" s="13" customFormat="1" ht="15">
      <c r="A53" s="14"/>
      <c r="B53" s="24"/>
      <c r="C53" s="24"/>
      <c r="D53" s="24"/>
      <c r="E53" s="24"/>
      <c r="F53" s="24"/>
    </row>
    <row r="54" spans="1:6" s="13" customFormat="1" ht="35.25" customHeight="1">
      <c r="A54" s="14">
        <v>6.3</v>
      </c>
      <c r="B54" s="182" t="s">
        <v>18</v>
      </c>
      <c r="C54" s="182"/>
      <c r="D54" s="182"/>
      <c r="E54" s="182"/>
      <c r="F54" s="182"/>
    </row>
    <row r="55" spans="1:6" s="13" customFormat="1" ht="15"/>
    <row r="56" spans="1:6" s="13" customFormat="1" ht="15.75">
      <c r="A56" s="25" t="s">
        <v>19</v>
      </c>
      <c r="B56" s="26"/>
      <c r="C56" s="26"/>
      <c r="D56" s="26"/>
      <c r="E56" s="26"/>
      <c r="F56" s="26"/>
    </row>
    <row r="57" spans="1:6" s="13" customFormat="1" ht="15.75">
      <c r="A57" s="25"/>
      <c r="B57" s="26"/>
      <c r="C57" s="26"/>
      <c r="D57" s="26"/>
      <c r="E57" s="26"/>
      <c r="F57" s="26"/>
    </row>
    <row r="58" spans="1:6" s="13" customFormat="1" ht="108.75" customHeight="1">
      <c r="A58" s="27">
        <v>7.1</v>
      </c>
      <c r="B58" s="183" t="s">
        <v>21</v>
      </c>
      <c r="C58" s="183"/>
      <c r="D58" s="183"/>
      <c r="E58" s="183"/>
      <c r="F58" s="183"/>
    </row>
    <row r="59" spans="1:6" s="13" customFormat="1" ht="15">
      <c r="A59" s="28"/>
    </row>
    <row r="60" spans="1:6" s="13" customFormat="1" ht="94.5" customHeight="1">
      <c r="A60" s="27">
        <v>7.2</v>
      </c>
      <c r="B60" s="183" t="s">
        <v>22</v>
      </c>
      <c r="C60" s="183"/>
      <c r="D60" s="183"/>
      <c r="E60" s="183"/>
      <c r="F60" s="183"/>
    </row>
  </sheetData>
  <mergeCells count="21">
    <mergeCell ref="C11:D11"/>
    <mergeCell ref="C8:D8"/>
    <mergeCell ref="C9:D9"/>
    <mergeCell ref="C10:D10"/>
    <mergeCell ref="B47:F47"/>
    <mergeCell ref="B13:F13"/>
    <mergeCell ref="B17:F17"/>
    <mergeCell ref="B19:F19"/>
    <mergeCell ref="B23:F23"/>
    <mergeCell ref="B24:F24"/>
    <mergeCell ref="B26:F26"/>
    <mergeCell ref="B31:F31"/>
    <mergeCell ref="B34:F34"/>
    <mergeCell ref="B37:F37"/>
    <mergeCell ref="B39:F39"/>
    <mergeCell ref="B43:F43"/>
    <mergeCell ref="B50:F50"/>
    <mergeCell ref="B52:F52"/>
    <mergeCell ref="B54:F54"/>
    <mergeCell ref="B58:F58"/>
    <mergeCell ref="B60:F60"/>
  </mergeCells>
  <phoneticPr fontId="28" type="noConversion"/>
  <pageMargins left="0.7" right="0.7" top="0.75" bottom="0.75" header="0.3" footer="0.3"/>
  <pageSetup paperSize="9" scale="4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vt:lpstr>
      <vt:lpstr>Summary of Competences</vt:lpstr>
      <vt:lpstr>Practical Experience Record_1</vt:lpstr>
      <vt:lpstr>Practical Experience Record_2</vt:lpstr>
      <vt:lpstr>Practical Experience Record_3</vt:lpstr>
      <vt:lpstr>Notes &amp; Guidelines</vt:lpstr>
      <vt:lpstr>'Summary of Competences'!Print_Area</vt:lpstr>
      <vt:lpstr>Cover!Print_Titles</vt:lpstr>
      <vt:lpstr>'Practical Experience Record_1'!Print_Titles</vt:lpstr>
      <vt:lpstr>'Practical Experience Record_2'!Print_Titles</vt:lpstr>
      <vt:lpstr>'Practical Experience Record_3'!Print_Titles</vt:lpstr>
      <vt:lpstr>'Summary of Competences'!Print_Titles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Jackie Wong Man Chun</dc:creator>
  <cp:lastModifiedBy>Carmen Wong Ka Man</cp:lastModifiedBy>
  <cp:lastPrinted>2026-07-29T08:50:10Z</cp:lastPrinted>
  <dcterms:created xsi:type="dcterms:W3CDTF">2022-08-19T03:29:36Z</dcterms:created>
  <dcterms:modified xsi:type="dcterms:W3CDTF">2026-08-05T09:27:31Z</dcterms:modified>
</cp:coreProperties>
</file>